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IAASB\Projects\ISA 315 ED\March 2019 Board meeting\NVivo Excel combined\"/>
    </mc:Choice>
  </mc:AlternateContent>
  <bookViews>
    <workbookView xWindow="0" yWindow="0" windowWidth="20160" windowHeight="8460"/>
  </bookViews>
  <sheets>
    <sheet name="1B Scalability" sheetId="1" r:id="rId1"/>
    <sheet name="2B Complexity" sheetId="2" r:id="rId2"/>
    <sheet name="3B Understanding SOIC" sheetId="3" r:id="rId3"/>
    <sheet name="4B CRTA" sheetId="4" r:id="rId4"/>
    <sheet name="5B Seperate assess IR CR" sheetId="5" r:id="rId5"/>
    <sheet name="6B.1 Relevant assertions" sheetId="6" r:id="rId6"/>
    <sheet name="6B.2 SCOTABD" sheetId="7" r:id="rId7"/>
    <sheet name="7B SR" sheetId="8" r:id="rId8"/>
    <sheet name="8B.1 Standback" sheetId="9" r:id="rId9"/>
    <sheet name="8B.2 Q&amp;Q" sheetId="10" r:id="rId10"/>
    <sheet name="9B Spectrum" sheetId="11" r:id="rId11"/>
    <sheet name="10B sufficient appropriate" sheetId="12" r:id="rId12"/>
  </sheets>
  <definedNames>
    <definedName name="_ftn1" localSheetId="11">'10B sufficient appropriate'!$O$8</definedName>
    <definedName name="_ftnref1" localSheetId="11">'10B sufficient appropriate'!$B$5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26" i="6" l="1"/>
  <c r="E127" i="6"/>
  <c r="E124" i="6"/>
  <c r="F143" i="1"/>
  <c r="F142" i="1"/>
  <c r="F141" i="1"/>
  <c r="F140" i="1"/>
  <c r="F139" i="1"/>
  <c r="F138" i="1"/>
  <c r="F99" i="11"/>
  <c r="F98" i="11"/>
  <c r="F97" i="11"/>
  <c r="F94" i="11"/>
  <c r="F93" i="11"/>
  <c r="F167" i="11" l="1"/>
  <c r="F162" i="11"/>
  <c r="F161" i="11"/>
  <c r="F150" i="11"/>
  <c r="F146" i="11"/>
  <c r="F144" i="11"/>
  <c r="F143" i="11"/>
  <c r="F142" i="11"/>
  <c r="F138" i="11"/>
  <c r="F133" i="11"/>
  <c r="F129" i="11"/>
  <c r="F126" i="11"/>
  <c r="F122" i="11"/>
  <c r="F120" i="11"/>
  <c r="F117" i="11"/>
  <c r="F111" i="11"/>
  <c r="F109" i="11"/>
  <c r="F108" i="11"/>
  <c r="F107" i="11"/>
  <c r="F90" i="11"/>
  <c r="N88" i="11"/>
  <c r="N96" i="11"/>
  <c r="N90" i="11"/>
  <c r="N165" i="11"/>
  <c r="N136" i="11"/>
  <c r="N128" i="11"/>
  <c r="N115" i="11"/>
  <c r="N103" i="11"/>
  <c r="N127" i="8"/>
  <c r="N98" i="8"/>
  <c r="N90" i="8"/>
  <c r="N52" i="8" s="1"/>
  <c r="N80" i="8"/>
  <c r="N54" i="8"/>
  <c r="N60" i="8"/>
  <c r="N67" i="8"/>
  <c r="M57" i="4"/>
  <c r="J57" i="4"/>
  <c r="F60" i="4"/>
  <c r="F59" i="4" s="1"/>
  <c r="M59" i="4"/>
  <c r="J59" i="4"/>
  <c r="M64" i="4"/>
  <c r="J64" i="4"/>
  <c r="M68" i="4"/>
  <c r="J68" i="4"/>
  <c r="M116" i="4"/>
  <c r="J116" i="4"/>
  <c r="M96" i="4"/>
  <c r="J96" i="4"/>
  <c r="M78" i="4"/>
  <c r="J78" i="4"/>
  <c r="I116" i="4"/>
  <c r="I96" i="4"/>
  <c r="I90" i="4"/>
  <c r="I78" i="4"/>
  <c r="I68" i="4"/>
  <c r="I64" i="4"/>
  <c r="I59" i="4"/>
  <c r="H116" i="4"/>
  <c r="H96" i="4"/>
  <c r="H90" i="4"/>
  <c r="H78" i="4"/>
  <c r="H68" i="4"/>
  <c r="H64" i="4"/>
  <c r="H57" i="4" s="1"/>
  <c r="H59" i="4"/>
  <c r="G116" i="4"/>
  <c r="G96" i="4"/>
  <c r="G90" i="4"/>
  <c r="G78" i="4"/>
  <c r="G68" i="4"/>
  <c r="G64" i="4"/>
  <c r="G59" i="4"/>
  <c r="Z81" i="3"/>
  <c r="Z77" i="3"/>
  <c r="Z73" i="3"/>
  <c r="Z120" i="3"/>
  <c r="Y120" i="3"/>
  <c r="X120" i="3"/>
  <c r="Z102" i="3"/>
  <c r="Y102" i="3"/>
  <c r="Z98" i="3"/>
  <c r="Y98" i="3"/>
  <c r="Z89" i="3"/>
  <c r="Z71" i="3" s="1"/>
  <c r="Y89" i="3"/>
  <c r="Y73" i="3"/>
  <c r="Y77" i="3"/>
  <c r="Y81" i="3"/>
  <c r="X73" i="3"/>
  <c r="X77" i="3"/>
  <c r="X81" i="3"/>
  <c r="X89" i="3"/>
  <c r="X98" i="3"/>
  <c r="X102" i="3"/>
  <c r="G57" i="4" l="1"/>
  <c r="I57" i="4"/>
  <c r="Y71" i="3"/>
  <c r="X71" i="3"/>
  <c r="T134" i="7"/>
  <c r="P134" i="7"/>
  <c r="L134" i="7"/>
  <c r="J134" i="7"/>
  <c r="H134" i="7"/>
  <c r="E134" i="7"/>
  <c r="E138" i="7"/>
  <c r="E137" i="7"/>
  <c r="E136" i="7"/>
  <c r="R131" i="6"/>
  <c r="J131" i="6"/>
  <c r="H131" i="6"/>
  <c r="E131" i="6"/>
  <c r="E135" i="6"/>
  <c r="E134" i="6"/>
  <c r="E133" i="6"/>
  <c r="P11" i="1"/>
  <c r="V137" i="2"/>
  <c r="U137" i="2"/>
  <c r="T137" i="2"/>
  <c r="S137" i="2"/>
  <c r="R137" i="2"/>
  <c r="Q137" i="2"/>
  <c r="P137" i="2"/>
  <c r="O137" i="2"/>
  <c r="I137" i="2"/>
  <c r="H137" i="2"/>
  <c r="G137" i="2"/>
  <c r="M137" i="2"/>
  <c r="J137" i="2"/>
  <c r="F137" i="2"/>
  <c r="F146" i="2"/>
  <c r="F145" i="2"/>
  <c r="F144" i="2"/>
  <c r="F143" i="2"/>
  <c r="F142" i="2"/>
  <c r="F141" i="2"/>
  <c r="F140" i="2"/>
  <c r="F139" i="2"/>
  <c r="S135" i="1"/>
  <c r="R135" i="1"/>
  <c r="Q135" i="1"/>
  <c r="P135" i="1"/>
  <c r="O135" i="1"/>
  <c r="M135" i="1"/>
  <c r="J135" i="1"/>
  <c r="I135" i="1"/>
  <c r="H135" i="1"/>
  <c r="G135" i="1"/>
  <c r="F137" i="1"/>
  <c r="F135" i="1" s="1"/>
  <c r="F122" i="1"/>
  <c r="E88" i="11" l="1"/>
  <c r="P10" i="11"/>
  <c r="M10" i="10"/>
  <c r="Q27" i="10"/>
  <c r="P27" i="10"/>
  <c r="O27" i="10"/>
  <c r="N27" i="10"/>
  <c r="M27" i="10"/>
  <c r="O54" i="8"/>
  <c r="M54" i="8"/>
  <c r="M11" i="8"/>
  <c r="S10" i="5"/>
  <c r="I11" i="5"/>
  <c r="K10" i="12"/>
  <c r="I10" i="12"/>
  <c r="G10" i="12"/>
  <c r="Y90" i="7"/>
  <c r="E130" i="7"/>
  <c r="E127" i="7"/>
  <c r="E126" i="7"/>
  <c r="E123" i="7"/>
  <c r="E112" i="7"/>
  <c r="E90" i="7" s="1"/>
  <c r="E122" i="7"/>
  <c r="E121" i="7"/>
  <c r="E120" i="7"/>
  <c r="E119" i="7"/>
  <c r="E118" i="7"/>
  <c r="E117" i="7"/>
  <c r="E116" i="7"/>
  <c r="E115" i="7"/>
  <c r="E114" i="7"/>
  <c r="E113" i="7"/>
  <c r="E110" i="7"/>
  <c r="E109" i="7"/>
  <c r="E108" i="7"/>
  <c r="E107" i="7"/>
  <c r="E106" i="7"/>
  <c r="E103" i="7"/>
  <c r="E102" i="7"/>
  <c r="E101" i="7"/>
  <c r="E100" i="7"/>
  <c r="E99" i="7"/>
  <c r="E97" i="7"/>
  <c r="E98" i="7"/>
  <c r="E95" i="7"/>
  <c r="E121" i="6"/>
  <c r="E120" i="6"/>
  <c r="E119" i="6"/>
  <c r="E118" i="6"/>
  <c r="E117" i="6"/>
  <c r="E116" i="6"/>
  <c r="E115" i="6"/>
  <c r="E114" i="6"/>
  <c r="E113" i="6"/>
  <c r="E112" i="6"/>
  <c r="E111" i="6"/>
  <c r="E110" i="6"/>
  <c r="E107" i="6"/>
  <c r="E106" i="6"/>
  <c r="E105" i="6"/>
  <c r="E104" i="6"/>
  <c r="E103" i="6"/>
  <c r="E102" i="6"/>
  <c r="E101" i="6"/>
  <c r="E97" i="6"/>
  <c r="E96" i="6"/>
  <c r="E95" i="6"/>
  <c r="E94" i="6"/>
  <c r="E93" i="6"/>
  <c r="E90" i="6"/>
  <c r="E87" i="6"/>
  <c r="J10" i="12"/>
  <c r="H10" i="12"/>
  <c r="G112" i="12"/>
  <c r="F112" i="12"/>
  <c r="E112" i="12"/>
  <c r="G103" i="12"/>
  <c r="J18" i="12" s="1"/>
  <c r="F103" i="12"/>
  <c r="H18" i="12" s="1"/>
  <c r="E103" i="12"/>
  <c r="F18" i="12" s="1"/>
  <c r="G73" i="12"/>
  <c r="J16" i="12" s="1"/>
  <c r="F73" i="12"/>
  <c r="H16" i="12" s="1"/>
  <c r="E73" i="12"/>
  <c r="F16" i="12" s="1"/>
  <c r="G65" i="12"/>
  <c r="J17" i="12" s="1"/>
  <c r="F65" i="12"/>
  <c r="H17" i="12" s="1"/>
  <c r="E65" i="12"/>
  <c r="F17" i="12" s="1"/>
  <c r="G52" i="12"/>
  <c r="J14" i="12" s="1"/>
  <c r="F52" i="12"/>
  <c r="H14" i="12" s="1"/>
  <c r="E52" i="12"/>
  <c r="F14" i="12" s="1"/>
  <c r="G39" i="12"/>
  <c r="J15" i="12" s="1"/>
  <c r="F39" i="12"/>
  <c r="H15" i="12" s="1"/>
  <c r="E39" i="12"/>
  <c r="F15" i="12" s="1"/>
  <c r="G32" i="12"/>
  <c r="J13" i="12" s="1"/>
  <c r="F32" i="12"/>
  <c r="H13" i="12" s="1"/>
  <c r="E32" i="12"/>
  <c r="G26" i="12"/>
  <c r="J12" i="12" s="1"/>
  <c r="F26" i="12"/>
  <c r="H12" i="12" s="1"/>
  <c r="E26" i="12"/>
  <c r="F12" i="12"/>
  <c r="F124" i="2"/>
  <c r="E69" i="1"/>
  <c r="F72" i="1"/>
  <c r="E25" i="12" l="1"/>
  <c r="F10" i="12"/>
  <c r="F25" i="12"/>
  <c r="F13" i="12"/>
  <c r="G25" i="12"/>
  <c r="F132" i="8"/>
  <c r="M98" i="8"/>
  <c r="L98" i="8"/>
  <c r="M127" i="8"/>
  <c r="M90" i="8"/>
  <c r="M80" i="8"/>
  <c r="M67" i="8"/>
  <c r="M60" i="8"/>
  <c r="F57" i="8"/>
  <c r="L127" i="8"/>
  <c r="L90" i="8"/>
  <c r="L80" i="8"/>
  <c r="L67" i="8"/>
  <c r="K67" i="8"/>
  <c r="L60" i="8"/>
  <c r="L54" i="8"/>
  <c r="E10" i="12" l="1"/>
  <c r="M52" i="8"/>
  <c r="L52" i="8"/>
  <c r="R109" i="6"/>
  <c r="T105" i="7"/>
  <c r="P105" i="7"/>
  <c r="R100" i="6"/>
  <c r="E89" i="6"/>
  <c r="P86" i="6"/>
  <c r="P84" i="6" s="1"/>
  <c r="F10" i="7" l="1"/>
  <c r="H10" i="7"/>
  <c r="J10" i="7"/>
  <c r="F10" i="6"/>
  <c r="H10" i="6"/>
  <c r="J10" i="6"/>
  <c r="F299" i="11"/>
  <c r="D299" i="11"/>
  <c r="H291" i="11"/>
  <c r="G291" i="11"/>
  <c r="H55" i="11" s="1"/>
  <c r="F291" i="11"/>
  <c r="F55" i="11" s="1"/>
  <c r="E291" i="11"/>
  <c r="D291" i="11" s="1"/>
  <c r="H262" i="11"/>
  <c r="G262" i="11"/>
  <c r="F262" i="11"/>
  <c r="D262" i="11" s="1"/>
  <c r="E262" i="11"/>
  <c r="H255" i="11"/>
  <c r="G255" i="11"/>
  <c r="F255" i="11"/>
  <c r="E255" i="11"/>
  <c r="H243" i="11"/>
  <c r="G243" i="11"/>
  <c r="D243" i="11" s="1"/>
  <c r="F243" i="11"/>
  <c r="E243" i="11"/>
  <c r="H230" i="11"/>
  <c r="H215" i="11" s="1"/>
  <c r="G230" i="11"/>
  <c r="F230" i="11"/>
  <c r="E230" i="11"/>
  <c r="D230" i="11"/>
  <c r="H223" i="11"/>
  <c r="G223" i="11"/>
  <c r="F223" i="11"/>
  <c r="E223" i="11"/>
  <c r="D223" i="11" s="1"/>
  <c r="H217" i="11"/>
  <c r="G217" i="11"/>
  <c r="F217" i="11"/>
  <c r="F215" i="11" s="1"/>
  <c r="E217" i="11"/>
  <c r="G215" i="11"/>
  <c r="F175" i="11"/>
  <c r="F172" i="11"/>
  <c r="F171" i="11"/>
  <c r="F170" i="11"/>
  <c r="F169" i="11"/>
  <c r="F168" i="11"/>
  <c r="F166" i="11"/>
  <c r="O165" i="11"/>
  <c r="M165" i="11"/>
  <c r="L165" i="11"/>
  <c r="K165" i="11"/>
  <c r="J165" i="11"/>
  <c r="I165" i="11"/>
  <c r="H165" i="11"/>
  <c r="G165" i="11"/>
  <c r="F165" i="11"/>
  <c r="F163" i="11"/>
  <c r="F160" i="11"/>
  <c r="F159" i="11"/>
  <c r="F158" i="11"/>
  <c r="F157" i="11"/>
  <c r="F156" i="11"/>
  <c r="F155" i="11"/>
  <c r="F154" i="11"/>
  <c r="F153" i="11"/>
  <c r="F152" i="11"/>
  <c r="F151" i="11"/>
  <c r="F149" i="11"/>
  <c r="F148" i="11"/>
  <c r="F147" i="11"/>
  <c r="F145" i="11"/>
  <c r="F141" i="11"/>
  <c r="F140" i="11"/>
  <c r="F139" i="11"/>
  <c r="F137" i="11"/>
  <c r="O136" i="11"/>
  <c r="M136" i="11"/>
  <c r="L136" i="11"/>
  <c r="K136" i="11"/>
  <c r="J136" i="11"/>
  <c r="I136" i="11"/>
  <c r="H136" i="11"/>
  <c r="G136" i="11"/>
  <c r="F136" i="11"/>
  <c r="F134" i="11"/>
  <c r="F132" i="11"/>
  <c r="F131" i="11"/>
  <c r="F128" i="11" s="1"/>
  <c r="F130" i="11"/>
  <c r="O128" i="11"/>
  <c r="M128" i="11"/>
  <c r="L128" i="11"/>
  <c r="K128" i="11"/>
  <c r="J128" i="11"/>
  <c r="I128" i="11"/>
  <c r="H128" i="11"/>
  <c r="G128" i="11"/>
  <c r="F125" i="11"/>
  <c r="F124" i="11"/>
  <c r="F123" i="11"/>
  <c r="F121" i="11"/>
  <c r="F119" i="11"/>
  <c r="F118" i="11"/>
  <c r="F115" i="11" s="1"/>
  <c r="F116" i="11"/>
  <c r="O115" i="11"/>
  <c r="M115" i="11"/>
  <c r="L115" i="11"/>
  <c r="K115" i="11"/>
  <c r="J115" i="11"/>
  <c r="I115" i="11"/>
  <c r="H115" i="11"/>
  <c r="G115" i="11"/>
  <c r="F113" i="11"/>
  <c r="F112" i="11"/>
  <c r="F110" i="11"/>
  <c r="F106" i="11"/>
  <c r="F105" i="11"/>
  <c r="F103" i="11" s="1"/>
  <c r="F104" i="11"/>
  <c r="O103" i="11"/>
  <c r="M103" i="11"/>
  <c r="L103" i="11"/>
  <c r="K103" i="11"/>
  <c r="J103" i="11"/>
  <c r="I103" i="11"/>
  <c r="H103" i="11"/>
  <c r="G103" i="11"/>
  <c r="F101" i="11"/>
  <c r="F100" i="11"/>
  <c r="O96" i="11"/>
  <c r="O88" i="11" s="1"/>
  <c r="M96" i="11"/>
  <c r="L96" i="11"/>
  <c r="L88" i="11" s="1"/>
  <c r="K96" i="11"/>
  <c r="J96" i="11"/>
  <c r="J88" i="11" s="1"/>
  <c r="I96" i="11"/>
  <c r="H96" i="11"/>
  <c r="G96" i="11"/>
  <c r="G88" i="11" s="1"/>
  <c r="F96" i="11"/>
  <c r="F92" i="11"/>
  <c r="F91" i="11"/>
  <c r="O90" i="11"/>
  <c r="M90" i="11"/>
  <c r="L90" i="11"/>
  <c r="K90" i="11"/>
  <c r="J90" i="11"/>
  <c r="I90" i="11"/>
  <c r="H90" i="11"/>
  <c r="H88" i="11" s="1"/>
  <c r="G90" i="11"/>
  <c r="F80" i="11"/>
  <c r="F78" i="11" s="1"/>
  <c r="F79" i="11"/>
  <c r="I78" i="11"/>
  <c r="H78" i="11"/>
  <c r="H70" i="11" s="1"/>
  <c r="G78" i="11"/>
  <c r="F76" i="11"/>
  <c r="G75" i="11"/>
  <c r="G70" i="11" s="1"/>
  <c r="F75" i="11"/>
  <c r="F73" i="11"/>
  <c r="G72" i="11"/>
  <c r="F72" i="11"/>
  <c r="I70" i="11"/>
  <c r="E70" i="11"/>
  <c r="L61" i="11"/>
  <c r="H61" i="11"/>
  <c r="F61" i="11"/>
  <c r="J55" i="11"/>
  <c r="J51" i="11"/>
  <c r="H51" i="11"/>
  <c r="F51" i="11"/>
  <c r="J34" i="11"/>
  <c r="J27" i="11"/>
  <c r="J11" i="11" s="1"/>
  <c r="K11" i="11" s="1"/>
  <c r="H27" i="11"/>
  <c r="F27" i="11"/>
  <c r="F19" i="11"/>
  <c r="L16" i="11"/>
  <c r="L11" i="11"/>
  <c r="M11" i="11" s="1"/>
  <c r="F88" i="11" l="1"/>
  <c r="K88" i="11"/>
  <c r="I88" i="11"/>
  <c r="M88" i="11"/>
  <c r="F70" i="11"/>
  <c r="H19" i="11"/>
  <c r="H11" i="11" s="1"/>
  <c r="I11" i="11" s="1"/>
  <c r="F34" i="11"/>
  <c r="F13" i="11"/>
  <c r="F11" i="11" s="1"/>
  <c r="E215" i="11"/>
  <c r="D217" i="11"/>
  <c r="D215" i="11" s="1"/>
  <c r="G11" i="11" l="1"/>
  <c r="E11" i="11"/>
  <c r="G111" i="10" l="1"/>
  <c r="F111" i="10"/>
  <c r="E111" i="10"/>
  <c r="G102" i="10"/>
  <c r="F102" i="10"/>
  <c r="H18" i="10" s="1"/>
  <c r="E102" i="10"/>
  <c r="F18" i="10" s="1"/>
  <c r="G72" i="10"/>
  <c r="J16" i="10" s="1"/>
  <c r="F72" i="10"/>
  <c r="E72" i="10"/>
  <c r="G64" i="10"/>
  <c r="F64" i="10"/>
  <c r="H17" i="10" s="1"/>
  <c r="E64" i="10"/>
  <c r="G51" i="10"/>
  <c r="F51" i="10"/>
  <c r="E51" i="10"/>
  <c r="E23" i="10" s="1"/>
  <c r="Q45" i="10"/>
  <c r="P45" i="10"/>
  <c r="O45" i="10"/>
  <c r="N45" i="10"/>
  <c r="M45" i="10"/>
  <c r="Q42" i="10"/>
  <c r="P42" i="10"/>
  <c r="O42" i="10"/>
  <c r="N42" i="10"/>
  <c r="M42" i="10"/>
  <c r="Y38" i="10"/>
  <c r="X38" i="10"/>
  <c r="G38" i="10"/>
  <c r="F38" i="10"/>
  <c r="E38" i="10"/>
  <c r="F15" i="10" s="1"/>
  <c r="Q36" i="10"/>
  <c r="P36" i="10"/>
  <c r="O36" i="10"/>
  <c r="N36" i="10"/>
  <c r="M36" i="10"/>
  <c r="Y35" i="10"/>
  <c r="X35" i="10"/>
  <c r="Y32" i="10"/>
  <c r="X32" i="10"/>
  <c r="X27" i="10" s="1"/>
  <c r="G31" i="10"/>
  <c r="F31" i="10"/>
  <c r="H13" i="10" s="1"/>
  <c r="E31" i="10"/>
  <c r="F13" i="10" s="1"/>
  <c r="Y29" i="10"/>
  <c r="Y27" i="10" s="1"/>
  <c r="X29" i="10"/>
  <c r="Q29" i="10"/>
  <c r="P29" i="10"/>
  <c r="O29" i="10"/>
  <c r="N29" i="10"/>
  <c r="M29" i="10"/>
  <c r="G24" i="10"/>
  <c r="J12" i="10" s="1"/>
  <c r="F24" i="10"/>
  <c r="E24" i="10"/>
  <c r="F12" i="10" s="1"/>
  <c r="J18" i="10"/>
  <c r="J17" i="10"/>
  <c r="F17" i="10"/>
  <c r="H16" i="10"/>
  <c r="F16" i="10"/>
  <c r="J15" i="10"/>
  <c r="H15" i="10"/>
  <c r="J14" i="10"/>
  <c r="H14" i="10"/>
  <c r="J13" i="10"/>
  <c r="H12" i="10"/>
  <c r="H10" i="10" l="1"/>
  <c r="I10" i="10" s="1"/>
  <c r="J10" i="10"/>
  <c r="K10" i="10" s="1"/>
  <c r="G23" i="10"/>
  <c r="F14" i="10"/>
  <c r="F10" i="10" s="1"/>
  <c r="F23" i="10"/>
  <c r="E10" i="10" l="1"/>
  <c r="G10" i="10"/>
  <c r="I239" i="9" l="1"/>
  <c r="H239" i="9"/>
  <c r="G239" i="9"/>
  <c r="F239" i="9"/>
  <c r="E239" i="9"/>
  <c r="I232" i="9"/>
  <c r="H232" i="9"/>
  <c r="G232" i="9"/>
  <c r="F232" i="9"/>
  <c r="E232" i="9"/>
  <c r="I228" i="9"/>
  <c r="H228" i="9"/>
  <c r="G228" i="9"/>
  <c r="F228" i="9"/>
  <c r="E228" i="9"/>
  <c r="I224" i="9"/>
  <c r="H224" i="9"/>
  <c r="G224" i="9"/>
  <c r="F224" i="9"/>
  <c r="E224" i="9"/>
  <c r="I216" i="9"/>
  <c r="H216" i="9"/>
  <c r="G216" i="9"/>
  <c r="F216" i="9"/>
  <c r="F206" i="9" s="1"/>
  <c r="E216" i="9"/>
  <c r="I212" i="9"/>
  <c r="H212" i="9"/>
  <c r="G212" i="9"/>
  <c r="G206" i="9" s="1"/>
  <c r="F212" i="9"/>
  <c r="E212" i="9"/>
  <c r="I208" i="9"/>
  <c r="H208" i="9"/>
  <c r="H206" i="9" s="1"/>
  <c r="G208" i="9"/>
  <c r="F208" i="9"/>
  <c r="E208" i="9"/>
  <c r="I206" i="9"/>
  <c r="E206" i="9"/>
  <c r="I192" i="9"/>
  <c r="H192" i="9"/>
  <c r="G192" i="9"/>
  <c r="F192" i="9"/>
  <c r="F176" i="9" s="1"/>
  <c r="E192" i="9"/>
  <c r="I184" i="9"/>
  <c r="H184" i="9"/>
  <c r="G184" i="9"/>
  <c r="G176" i="9" s="1"/>
  <c r="F184" i="9"/>
  <c r="E184" i="9"/>
  <c r="I178" i="9"/>
  <c r="H178" i="9"/>
  <c r="H176" i="9" s="1"/>
  <c r="G178" i="9"/>
  <c r="F178" i="9"/>
  <c r="E178" i="9"/>
  <c r="I176" i="9"/>
  <c r="E176" i="9"/>
  <c r="L166" i="9"/>
  <c r="K166" i="9"/>
  <c r="J166" i="9"/>
  <c r="I166" i="9"/>
  <c r="H166" i="9"/>
  <c r="G166" i="9"/>
  <c r="F166" i="9"/>
  <c r="E166" i="9"/>
  <c r="L157" i="9"/>
  <c r="K157" i="9"/>
  <c r="J157" i="9"/>
  <c r="I157" i="9"/>
  <c r="H157" i="9"/>
  <c r="G157" i="9"/>
  <c r="F157" i="9"/>
  <c r="E157" i="9"/>
  <c r="L154" i="9"/>
  <c r="K154" i="9"/>
  <c r="J154" i="9"/>
  <c r="I154" i="9"/>
  <c r="H154" i="9"/>
  <c r="G154" i="9"/>
  <c r="F154" i="9"/>
  <c r="E154" i="9"/>
  <c r="L150" i="9"/>
  <c r="K150" i="9"/>
  <c r="J150" i="9"/>
  <c r="I150" i="9"/>
  <c r="H150" i="9"/>
  <c r="G150" i="9"/>
  <c r="F150" i="9"/>
  <c r="E150" i="9"/>
  <c r="L139" i="9"/>
  <c r="K139" i="9"/>
  <c r="J139" i="9"/>
  <c r="I139" i="9"/>
  <c r="H139" i="9"/>
  <c r="G139" i="9"/>
  <c r="F139" i="9"/>
  <c r="E139" i="9"/>
  <c r="L135" i="9"/>
  <c r="K135" i="9"/>
  <c r="J135" i="9"/>
  <c r="I135" i="9"/>
  <c r="H135" i="9"/>
  <c r="G135" i="9"/>
  <c r="F135" i="9"/>
  <c r="E135" i="9"/>
  <c r="L131" i="9"/>
  <c r="K131" i="9"/>
  <c r="J131" i="9"/>
  <c r="I131" i="9"/>
  <c r="H131" i="9"/>
  <c r="G131" i="9"/>
  <c r="F131" i="9"/>
  <c r="E131" i="9"/>
  <c r="L129" i="9"/>
  <c r="K129" i="9"/>
  <c r="J129" i="9"/>
  <c r="I129" i="9"/>
  <c r="H129" i="9"/>
  <c r="G129" i="9"/>
  <c r="F129" i="9"/>
  <c r="E129" i="9"/>
  <c r="J113" i="9"/>
  <c r="I113" i="9"/>
  <c r="H113" i="9"/>
  <c r="G113" i="9"/>
  <c r="F113" i="9"/>
  <c r="E113" i="9"/>
  <c r="J106" i="9"/>
  <c r="J104" i="9" s="1"/>
  <c r="I106" i="9"/>
  <c r="I104" i="9" s="1"/>
  <c r="H106" i="9"/>
  <c r="G106" i="9"/>
  <c r="F106" i="9"/>
  <c r="F104" i="9" s="1"/>
  <c r="E106" i="9"/>
  <c r="E104" i="9" s="1"/>
  <c r="H104" i="9"/>
  <c r="G104" i="9"/>
  <c r="D95" i="9"/>
  <c r="H87" i="9"/>
  <c r="D87" i="9"/>
  <c r="H79" i="9"/>
  <c r="D79" i="9"/>
  <c r="L51" i="9"/>
  <c r="J51" i="9"/>
  <c r="H51" i="9"/>
  <c r="F51" i="9"/>
  <c r="D51" i="9"/>
  <c r="L39" i="9"/>
  <c r="H39" i="9"/>
  <c r="H14" i="9" s="1"/>
  <c r="I14" i="9" s="1"/>
  <c r="D39" i="9"/>
  <c r="L27" i="9"/>
  <c r="J27" i="9"/>
  <c r="H27" i="9"/>
  <c r="F27" i="9"/>
  <c r="F14" i="9" s="1"/>
  <c r="D27" i="9"/>
  <c r="H21" i="9"/>
  <c r="D21" i="9"/>
  <c r="H16" i="9"/>
  <c r="D16" i="9"/>
  <c r="L14" i="9"/>
  <c r="M14" i="9" s="1"/>
  <c r="J14" i="9"/>
  <c r="K14" i="9" s="1"/>
  <c r="D14" i="9"/>
  <c r="E14" i="9" s="1"/>
  <c r="G14" i="9" l="1"/>
  <c r="P14" i="9" s="1"/>
  <c r="C14" i="9"/>
  <c r="O14" i="9"/>
  <c r="Q14" i="9" l="1"/>
  <c r="F259" i="8"/>
  <c r="H251" i="8"/>
  <c r="G251" i="8"/>
  <c r="F251" i="8"/>
  <c r="E251" i="8"/>
  <c r="H222" i="8"/>
  <c r="G222" i="8"/>
  <c r="F222" i="8"/>
  <c r="D222" i="8" s="1"/>
  <c r="E222" i="8"/>
  <c r="J22" i="8" s="1"/>
  <c r="H215" i="8"/>
  <c r="G215" i="8"/>
  <c r="F215" i="8"/>
  <c r="E215" i="8"/>
  <c r="H203" i="8"/>
  <c r="G203" i="8"/>
  <c r="F203" i="8"/>
  <c r="F17" i="8" s="1"/>
  <c r="E203" i="8"/>
  <c r="H190" i="8"/>
  <c r="G190" i="8"/>
  <c r="F190" i="8"/>
  <c r="F21" i="8" s="1"/>
  <c r="E190" i="8"/>
  <c r="H183" i="8"/>
  <c r="G183" i="8"/>
  <c r="F183" i="8"/>
  <c r="E183" i="8"/>
  <c r="J14" i="8" s="1"/>
  <c r="H177" i="8"/>
  <c r="G177" i="8"/>
  <c r="F177" i="8"/>
  <c r="F13" i="8" s="1"/>
  <c r="E177" i="8"/>
  <c r="F138" i="8"/>
  <c r="F135" i="8"/>
  <c r="F134" i="8"/>
  <c r="F133" i="8"/>
  <c r="F131" i="8"/>
  <c r="F130" i="8"/>
  <c r="F129" i="8"/>
  <c r="F128" i="8"/>
  <c r="O127" i="8"/>
  <c r="K127" i="8"/>
  <c r="J127" i="8"/>
  <c r="I127" i="8"/>
  <c r="H127" i="8"/>
  <c r="G127" i="8"/>
  <c r="F125" i="8"/>
  <c r="F124" i="8"/>
  <c r="F123" i="8"/>
  <c r="F122" i="8"/>
  <c r="F121" i="8"/>
  <c r="F120" i="8"/>
  <c r="F119" i="8"/>
  <c r="F118" i="8"/>
  <c r="F117" i="8"/>
  <c r="F116" i="8"/>
  <c r="F115" i="8"/>
  <c r="F114" i="8"/>
  <c r="F113" i="8"/>
  <c r="F112" i="8"/>
  <c r="F111" i="8"/>
  <c r="F110" i="8"/>
  <c r="F109" i="8"/>
  <c r="F108" i="8"/>
  <c r="F107" i="8"/>
  <c r="F106" i="8"/>
  <c r="F105" i="8"/>
  <c r="F104" i="8"/>
  <c r="F103" i="8"/>
  <c r="F102" i="8"/>
  <c r="F101" i="8"/>
  <c r="F100" i="8"/>
  <c r="F99" i="8"/>
  <c r="O98" i="8"/>
  <c r="K98" i="8"/>
  <c r="J98" i="8"/>
  <c r="I98" i="8"/>
  <c r="H98" i="8"/>
  <c r="G98" i="8"/>
  <c r="F96" i="8"/>
  <c r="F95" i="8"/>
  <c r="F94" i="8"/>
  <c r="F93" i="8"/>
  <c r="F92" i="8"/>
  <c r="F91" i="8"/>
  <c r="O90" i="8"/>
  <c r="K90" i="8"/>
  <c r="J90" i="8"/>
  <c r="I90" i="8"/>
  <c r="H90" i="8"/>
  <c r="G90" i="8"/>
  <c r="F88" i="8"/>
  <c r="F87" i="8"/>
  <c r="F86" i="8"/>
  <c r="F85" i="8"/>
  <c r="F84" i="8"/>
  <c r="F83" i="8"/>
  <c r="F82" i="8"/>
  <c r="F81" i="8"/>
  <c r="O80" i="8"/>
  <c r="K80" i="8"/>
  <c r="J80" i="8"/>
  <c r="I80" i="8"/>
  <c r="H80" i="8"/>
  <c r="G80" i="8"/>
  <c r="F78" i="8"/>
  <c r="F77" i="8"/>
  <c r="F76" i="8"/>
  <c r="F75" i="8"/>
  <c r="F74" i="8"/>
  <c r="F73" i="8"/>
  <c r="F72" i="8"/>
  <c r="F71" i="8"/>
  <c r="F70" i="8"/>
  <c r="F69" i="8"/>
  <c r="F68" i="8"/>
  <c r="O67" i="8"/>
  <c r="J67" i="8"/>
  <c r="I67" i="8"/>
  <c r="H67" i="8"/>
  <c r="G67" i="8"/>
  <c r="F65" i="8"/>
  <c r="F64" i="8"/>
  <c r="F63" i="8"/>
  <c r="F62" i="8"/>
  <c r="F61" i="8"/>
  <c r="O60" i="8"/>
  <c r="K60" i="8"/>
  <c r="J60" i="8"/>
  <c r="I60" i="8"/>
  <c r="H60" i="8"/>
  <c r="G60" i="8"/>
  <c r="F58" i="8"/>
  <c r="F56" i="8"/>
  <c r="F55" i="8"/>
  <c r="K54" i="8"/>
  <c r="J54" i="8"/>
  <c r="I54" i="8"/>
  <c r="H54" i="8"/>
  <c r="G54" i="8"/>
  <c r="E52" i="8"/>
  <c r="J43" i="8"/>
  <c r="H43" i="8"/>
  <c r="H11" i="8" s="1"/>
  <c r="I11" i="8" s="1"/>
  <c r="F43" i="8"/>
  <c r="F38" i="8"/>
  <c r="J17" i="8"/>
  <c r="F14" i="8"/>
  <c r="F11" i="8" l="1"/>
  <c r="D183" i="8"/>
  <c r="D190" i="8"/>
  <c r="F175" i="8"/>
  <c r="D177" i="8"/>
  <c r="J11" i="8"/>
  <c r="F67" i="8"/>
  <c r="F127" i="8"/>
  <c r="K52" i="8"/>
  <c r="O52" i="8"/>
  <c r="F80" i="8"/>
  <c r="H175" i="8"/>
  <c r="D251" i="8"/>
  <c r="F60" i="8"/>
  <c r="D215" i="8"/>
  <c r="F90" i="8"/>
  <c r="F98" i="8"/>
  <c r="D203" i="8"/>
  <c r="H52" i="8"/>
  <c r="I52" i="8"/>
  <c r="J52" i="8"/>
  <c r="G52" i="8"/>
  <c r="F54" i="8"/>
  <c r="K11" i="8"/>
  <c r="G11" i="8"/>
  <c r="G175" i="8"/>
  <c r="E175" i="8"/>
  <c r="D175" i="8" l="1"/>
  <c r="E11" i="8"/>
  <c r="F52" i="8"/>
  <c r="E129" i="7"/>
  <c r="E125" i="7"/>
  <c r="V112" i="7"/>
  <c r="T112" i="7"/>
  <c r="R112" i="7"/>
  <c r="R90" i="7" s="1"/>
  <c r="P112" i="7"/>
  <c r="N112" i="7"/>
  <c r="L112" i="7"/>
  <c r="J112" i="7"/>
  <c r="H112" i="7"/>
  <c r="F112" i="7"/>
  <c r="N105" i="7"/>
  <c r="L105" i="7"/>
  <c r="J105" i="7"/>
  <c r="H105" i="7"/>
  <c r="V97" i="7"/>
  <c r="T97" i="7"/>
  <c r="P97" i="7"/>
  <c r="N97" i="7"/>
  <c r="L97" i="7"/>
  <c r="J97" i="7"/>
  <c r="H97" i="7"/>
  <c r="F97" i="7"/>
  <c r="F90" i="7" s="1"/>
  <c r="E94" i="7"/>
  <c r="D90" i="7"/>
  <c r="L35" i="7"/>
  <c r="L10" i="7" s="1"/>
  <c r="H90" i="7" l="1"/>
  <c r="V90" i="7"/>
  <c r="L90" i="7"/>
  <c r="N90" i="7"/>
  <c r="P90" i="7"/>
  <c r="E105" i="7"/>
  <c r="T90" i="7"/>
  <c r="E10" i="7"/>
  <c r="G10" i="7" s="1"/>
  <c r="J90" i="7"/>
  <c r="Q90" i="7" l="1"/>
  <c r="M10" i="7"/>
  <c r="I10" i="7"/>
  <c r="K10" i="7"/>
  <c r="K90" i="7" l="1"/>
  <c r="W90" i="7"/>
  <c r="S90" i="7"/>
  <c r="U90" i="7"/>
  <c r="O90" i="7"/>
  <c r="G90" i="7"/>
  <c r="I90" i="7"/>
  <c r="M90" i="7"/>
  <c r="J109" i="6" l="1"/>
  <c r="H109" i="6"/>
  <c r="F109" i="6"/>
  <c r="N100" i="6"/>
  <c r="J100" i="6"/>
  <c r="H100" i="6"/>
  <c r="F100" i="6"/>
  <c r="F92" i="6"/>
  <c r="E92" i="6" s="1"/>
  <c r="R84" i="6"/>
  <c r="N86" i="6"/>
  <c r="V84" i="6"/>
  <c r="D84" i="6"/>
  <c r="L33" i="6"/>
  <c r="K10" i="6"/>
  <c r="I10" i="6"/>
  <c r="G10" i="6"/>
  <c r="E100" i="6" l="1"/>
  <c r="E109" i="6"/>
  <c r="N84" i="6"/>
  <c r="E86" i="6"/>
  <c r="H84" i="6"/>
  <c r="L84" i="6"/>
  <c r="L10" i="6"/>
  <c r="M10" i="6" s="1"/>
  <c r="O10" i="6" s="1"/>
  <c r="F84" i="6"/>
  <c r="J84" i="6"/>
  <c r="G84" i="6" l="1"/>
  <c r="E84" i="6"/>
  <c r="Q84" i="6"/>
  <c r="E10" i="6"/>
  <c r="S84" i="6" l="1"/>
  <c r="O84" i="6"/>
  <c r="K84" i="6"/>
  <c r="I84" i="6"/>
  <c r="M84" i="6"/>
  <c r="W84" i="6"/>
  <c r="H11" i="5"/>
  <c r="F306" i="5"/>
  <c r="D306" i="5"/>
  <c r="H298" i="5"/>
  <c r="G298" i="5"/>
  <c r="D298" i="5" s="1"/>
  <c r="F298" i="5"/>
  <c r="E298" i="5"/>
  <c r="H269" i="5"/>
  <c r="G269" i="5"/>
  <c r="F269" i="5"/>
  <c r="E269" i="5"/>
  <c r="D269" i="5"/>
  <c r="H262" i="5"/>
  <c r="G262" i="5"/>
  <c r="F262" i="5"/>
  <c r="E262" i="5"/>
  <c r="D262" i="5" s="1"/>
  <c r="H250" i="5"/>
  <c r="G250" i="5"/>
  <c r="F250" i="5"/>
  <c r="D250" i="5" s="1"/>
  <c r="E250" i="5"/>
  <c r="H237" i="5"/>
  <c r="G237" i="5"/>
  <c r="D237" i="5" s="1"/>
  <c r="F237" i="5"/>
  <c r="E237" i="5"/>
  <c r="H230" i="5"/>
  <c r="H222" i="5" s="1"/>
  <c r="G230" i="5"/>
  <c r="F230" i="5"/>
  <c r="E230" i="5"/>
  <c r="J18" i="5" s="1"/>
  <c r="D230" i="5"/>
  <c r="H224" i="5"/>
  <c r="G224" i="5"/>
  <c r="F224" i="5"/>
  <c r="F13" i="5" s="1"/>
  <c r="F11" i="5" s="1"/>
  <c r="E224" i="5"/>
  <c r="D224" i="5" s="1"/>
  <c r="D222" i="5" s="1"/>
  <c r="F222" i="5"/>
  <c r="F182" i="5"/>
  <c r="F179" i="5"/>
  <c r="F178" i="5"/>
  <c r="F177" i="5"/>
  <c r="F176" i="5"/>
  <c r="F175" i="5"/>
  <c r="F174" i="5"/>
  <c r="F173" i="5"/>
  <c r="F170" i="5"/>
  <c r="F169" i="5"/>
  <c r="F168" i="5"/>
  <c r="F167" i="5"/>
  <c r="F166" i="5"/>
  <c r="F165" i="5"/>
  <c r="F164" i="5"/>
  <c r="F163" i="5"/>
  <c r="F162" i="5"/>
  <c r="F161" i="5"/>
  <c r="F160" i="5"/>
  <c r="F159" i="5"/>
  <c r="F158" i="5"/>
  <c r="F157" i="5"/>
  <c r="F156" i="5"/>
  <c r="F155" i="5"/>
  <c r="F154" i="5"/>
  <c r="F153" i="5"/>
  <c r="F152" i="5"/>
  <c r="F151" i="5"/>
  <c r="F150" i="5"/>
  <c r="F149" i="5"/>
  <c r="F148" i="5"/>
  <c r="F147" i="5"/>
  <c r="F146" i="5"/>
  <c r="F145" i="5"/>
  <c r="I144" i="5"/>
  <c r="H144" i="5"/>
  <c r="G144" i="5"/>
  <c r="F144" i="5"/>
  <c r="F142" i="5"/>
  <c r="F141" i="5"/>
  <c r="F140" i="5"/>
  <c r="F139" i="5"/>
  <c r="F136" i="5" s="1"/>
  <c r="F138" i="5"/>
  <c r="F137" i="5"/>
  <c r="I136" i="5"/>
  <c r="H136" i="5"/>
  <c r="G136" i="5"/>
  <c r="F134" i="5"/>
  <c r="F133" i="5"/>
  <c r="F132" i="5"/>
  <c r="F131" i="5"/>
  <c r="F130" i="5"/>
  <c r="F129" i="5"/>
  <c r="F128" i="5"/>
  <c r="F127" i="5"/>
  <c r="F126" i="5"/>
  <c r="F125" i="5"/>
  <c r="F123" i="5" s="1"/>
  <c r="F124" i="5"/>
  <c r="I123" i="5"/>
  <c r="H123" i="5"/>
  <c r="H96" i="5" s="1"/>
  <c r="G123" i="5"/>
  <c r="G96" i="5" s="1"/>
  <c r="F121" i="5"/>
  <c r="F120" i="5"/>
  <c r="F119" i="5"/>
  <c r="F118" i="5"/>
  <c r="F117" i="5"/>
  <c r="F116" i="5"/>
  <c r="F115" i="5"/>
  <c r="F111" i="5" s="1"/>
  <c r="F114" i="5"/>
  <c r="F113" i="5"/>
  <c r="F112" i="5"/>
  <c r="I111" i="5"/>
  <c r="I96" i="5" s="1"/>
  <c r="H111" i="5"/>
  <c r="G111" i="5"/>
  <c r="F109" i="5"/>
  <c r="F108" i="5"/>
  <c r="F107" i="5"/>
  <c r="F106" i="5"/>
  <c r="F105" i="5"/>
  <c r="E96" i="5"/>
  <c r="N76" i="5"/>
  <c r="J76" i="5"/>
  <c r="H76" i="5"/>
  <c r="F76" i="5"/>
  <c r="J68" i="5"/>
  <c r="F68" i="5"/>
  <c r="H62" i="5"/>
  <c r="F62" i="5"/>
  <c r="J41" i="5"/>
  <c r="H41" i="5"/>
  <c r="F41" i="5"/>
  <c r="J32" i="5"/>
  <c r="H32" i="5"/>
  <c r="F32" i="5"/>
  <c r="J24" i="5"/>
  <c r="H24" i="5"/>
  <c r="F24" i="5"/>
  <c r="N18" i="5"/>
  <c r="H18" i="5"/>
  <c r="F18" i="5"/>
  <c r="N11" i="5"/>
  <c r="P11" i="5" s="1"/>
  <c r="U83" i="6" l="1"/>
  <c r="G11" i="5"/>
  <c r="F96" i="5"/>
  <c r="H68" i="5"/>
  <c r="G222" i="5"/>
  <c r="J62" i="5"/>
  <c r="J11" i="5" s="1"/>
  <c r="L11" i="5" s="1"/>
  <c r="E222" i="5"/>
  <c r="E11" i="5" l="1"/>
  <c r="F246" i="4" l="1"/>
  <c r="D246" i="4"/>
  <c r="H238" i="4"/>
  <c r="G238" i="4"/>
  <c r="H39" i="4" s="1"/>
  <c r="F238" i="4"/>
  <c r="E238" i="4"/>
  <c r="H209" i="4"/>
  <c r="G209" i="4"/>
  <c r="H26" i="4" s="1"/>
  <c r="F209" i="4"/>
  <c r="E209" i="4"/>
  <c r="J26" i="4" s="1"/>
  <c r="H202" i="4"/>
  <c r="G202" i="4"/>
  <c r="F202" i="4"/>
  <c r="F36" i="4" s="1"/>
  <c r="E202" i="4"/>
  <c r="H190" i="4"/>
  <c r="G190" i="4"/>
  <c r="H20" i="4" s="1"/>
  <c r="F190" i="4"/>
  <c r="E190" i="4"/>
  <c r="H177" i="4"/>
  <c r="G177" i="4"/>
  <c r="H22" i="4" s="1"/>
  <c r="F177" i="4"/>
  <c r="E177" i="4"/>
  <c r="J22" i="4" s="1"/>
  <c r="H170" i="4"/>
  <c r="G170" i="4"/>
  <c r="D170" i="4" s="1"/>
  <c r="F170" i="4"/>
  <c r="F16" i="4" s="1"/>
  <c r="E170" i="4"/>
  <c r="J16" i="4" s="1"/>
  <c r="H164" i="4"/>
  <c r="G164" i="4"/>
  <c r="F164" i="4"/>
  <c r="F14" i="4" s="1"/>
  <c r="E164" i="4"/>
  <c r="D164" i="4" s="1"/>
  <c r="F117" i="4"/>
  <c r="F116" i="4" s="1"/>
  <c r="F57" i="4" s="1"/>
  <c r="AD116" i="4"/>
  <c r="AC116" i="4"/>
  <c r="AB116" i="4"/>
  <c r="AA116" i="4"/>
  <c r="Z116" i="4"/>
  <c r="Y116" i="4"/>
  <c r="X116" i="4"/>
  <c r="W116" i="4"/>
  <c r="V116" i="4"/>
  <c r="U116" i="4"/>
  <c r="T116" i="4"/>
  <c r="S116" i="4"/>
  <c r="R116" i="4"/>
  <c r="Q116" i="4"/>
  <c r="P116" i="4"/>
  <c r="O116" i="4"/>
  <c r="F114" i="4"/>
  <c r="F113" i="4"/>
  <c r="F112" i="4"/>
  <c r="F111" i="4"/>
  <c r="F110" i="4"/>
  <c r="F109" i="4"/>
  <c r="F108" i="4"/>
  <c r="F107" i="4"/>
  <c r="F106" i="4"/>
  <c r="F105" i="4"/>
  <c r="F104" i="4"/>
  <c r="F103" i="4"/>
  <c r="F102" i="4"/>
  <c r="F101" i="4"/>
  <c r="F100" i="4"/>
  <c r="F99" i="4"/>
  <c r="F98" i="4"/>
  <c r="F97" i="4"/>
  <c r="AD96" i="4"/>
  <c r="AC96" i="4"/>
  <c r="AB96" i="4"/>
  <c r="AA96" i="4"/>
  <c r="Z96" i="4"/>
  <c r="Y96" i="4"/>
  <c r="X96" i="4"/>
  <c r="W96" i="4"/>
  <c r="V96" i="4"/>
  <c r="U96" i="4"/>
  <c r="T96" i="4"/>
  <c r="S96" i="4"/>
  <c r="R96" i="4"/>
  <c r="Q96" i="4"/>
  <c r="P96" i="4"/>
  <c r="O96" i="4"/>
  <c r="F94" i="4"/>
  <c r="F93" i="4"/>
  <c r="F92" i="4"/>
  <c r="F91" i="4"/>
  <c r="AD90" i="4"/>
  <c r="AC90" i="4"/>
  <c r="AB90" i="4"/>
  <c r="AA90" i="4"/>
  <c r="Z90" i="4"/>
  <c r="Y90" i="4"/>
  <c r="X90" i="4"/>
  <c r="W90" i="4"/>
  <c r="V90" i="4"/>
  <c r="U90" i="4"/>
  <c r="T90" i="4"/>
  <c r="S90" i="4"/>
  <c r="R90" i="4"/>
  <c r="Q90" i="4"/>
  <c r="O90" i="4"/>
  <c r="F88" i="4"/>
  <c r="F87" i="4"/>
  <c r="F86" i="4"/>
  <c r="F85" i="4"/>
  <c r="F84" i="4"/>
  <c r="F83" i="4"/>
  <c r="F82" i="4"/>
  <c r="F81" i="4"/>
  <c r="F80" i="4"/>
  <c r="F79" i="4"/>
  <c r="AD78" i="4"/>
  <c r="AC78" i="4"/>
  <c r="AB78" i="4"/>
  <c r="AA78" i="4"/>
  <c r="Z78" i="4"/>
  <c r="Y78" i="4"/>
  <c r="X78" i="4"/>
  <c r="W78" i="4"/>
  <c r="V78" i="4"/>
  <c r="U78" i="4"/>
  <c r="T78" i="4"/>
  <c r="S78" i="4"/>
  <c r="R78" i="4"/>
  <c r="Q78" i="4"/>
  <c r="P78" i="4"/>
  <c r="O78" i="4"/>
  <c r="F76" i="4"/>
  <c r="F75" i="4"/>
  <c r="F74" i="4"/>
  <c r="F73" i="4"/>
  <c r="F72" i="4"/>
  <c r="F71" i="4"/>
  <c r="F70" i="4"/>
  <c r="F69" i="4"/>
  <c r="AD68" i="4"/>
  <c r="AD57" i="4" s="1"/>
  <c r="AC68" i="4"/>
  <c r="AB68" i="4"/>
  <c r="AA68" i="4"/>
  <c r="Z68" i="4"/>
  <c r="Y68" i="4"/>
  <c r="X68" i="4"/>
  <c r="W68" i="4"/>
  <c r="V68" i="4"/>
  <c r="U68" i="4"/>
  <c r="T68" i="4"/>
  <c r="S68" i="4"/>
  <c r="R68" i="4"/>
  <c r="Q68" i="4"/>
  <c r="P68" i="4"/>
  <c r="O68" i="4"/>
  <c r="F66" i="4"/>
  <c r="F65" i="4"/>
  <c r="AD64" i="4"/>
  <c r="AC64" i="4"/>
  <c r="AB64" i="4"/>
  <c r="AA64" i="4"/>
  <c r="Z64" i="4"/>
  <c r="Y64" i="4"/>
  <c r="X64" i="4"/>
  <c r="W64" i="4"/>
  <c r="V64" i="4"/>
  <c r="V57" i="4" s="1"/>
  <c r="U64" i="4"/>
  <c r="T64" i="4"/>
  <c r="S64" i="4"/>
  <c r="R64" i="4"/>
  <c r="Q64" i="4"/>
  <c r="P64" i="4"/>
  <c r="P57" i="4" s="1"/>
  <c r="O64" i="4"/>
  <c r="F62" i="4"/>
  <c r="F61" i="4"/>
  <c r="AD59" i="4"/>
  <c r="AC59" i="4"/>
  <c r="AB59" i="4"/>
  <c r="AA59" i="4"/>
  <c r="Z59" i="4"/>
  <c r="Y59" i="4"/>
  <c r="X59" i="4"/>
  <c r="W59" i="4"/>
  <c r="V59" i="4"/>
  <c r="U59" i="4"/>
  <c r="T59" i="4"/>
  <c r="S59" i="4"/>
  <c r="R59" i="4"/>
  <c r="Q59" i="4"/>
  <c r="P59" i="4"/>
  <c r="O59" i="4"/>
  <c r="E57" i="4"/>
  <c r="J46" i="4"/>
  <c r="H46" i="4"/>
  <c r="F46" i="4"/>
  <c r="J39" i="4"/>
  <c r="F39" i="4"/>
  <c r="H36" i="4"/>
  <c r="F26" i="4"/>
  <c r="F22" i="4"/>
  <c r="J20" i="4"/>
  <c r="H16" i="4"/>
  <c r="R57" i="4" l="1"/>
  <c r="Z57" i="4"/>
  <c r="H162" i="4"/>
  <c r="W57" i="4"/>
  <c r="AA57" i="4"/>
  <c r="D202" i="4"/>
  <c r="U57" i="4"/>
  <c r="Y57" i="4"/>
  <c r="AC57" i="4"/>
  <c r="D209" i="4"/>
  <c r="H12" i="4"/>
  <c r="I12" i="4" s="1"/>
  <c r="T57" i="4"/>
  <c r="X57" i="4"/>
  <c r="AB57" i="4"/>
  <c r="D190" i="4"/>
  <c r="O57" i="4"/>
  <c r="S57" i="4"/>
  <c r="Q57" i="4"/>
  <c r="F162" i="4"/>
  <c r="F90" i="4"/>
  <c r="F68" i="4"/>
  <c r="F64" i="4"/>
  <c r="F78" i="4"/>
  <c r="F96" i="4"/>
  <c r="J36" i="4"/>
  <c r="J12" i="4" s="1"/>
  <c r="L12" i="4" s="1"/>
  <c r="G162" i="4"/>
  <c r="D177" i="4"/>
  <c r="D238" i="4"/>
  <c r="F20" i="4"/>
  <c r="F12" i="4" s="1"/>
  <c r="E162" i="4"/>
  <c r="D162" i="4" l="1"/>
  <c r="E12" i="4"/>
  <c r="G12" i="4"/>
  <c r="O12" i="4" s="1"/>
  <c r="F251" i="3" l="1"/>
  <c r="D251" i="3" s="1"/>
  <c r="H243" i="3"/>
  <c r="G243" i="3"/>
  <c r="H49" i="3" s="1"/>
  <c r="F243" i="3"/>
  <c r="E243" i="3"/>
  <c r="H214" i="3"/>
  <c r="G214" i="3"/>
  <c r="F214" i="3"/>
  <c r="E214" i="3"/>
  <c r="J32" i="3" s="1"/>
  <c r="H207" i="3"/>
  <c r="G207" i="3"/>
  <c r="F207" i="3"/>
  <c r="E207" i="3"/>
  <c r="H195" i="3"/>
  <c r="G195" i="3"/>
  <c r="F195" i="3"/>
  <c r="E195" i="3"/>
  <c r="J21" i="3" s="1"/>
  <c r="H182" i="3"/>
  <c r="G182" i="3"/>
  <c r="F182" i="3"/>
  <c r="E182" i="3"/>
  <c r="J26" i="3" s="1"/>
  <c r="H175" i="3"/>
  <c r="G175" i="3"/>
  <c r="F175" i="3"/>
  <c r="E175" i="3"/>
  <c r="J17" i="3" s="1"/>
  <c r="H169" i="3"/>
  <c r="G169" i="3"/>
  <c r="F169" i="3"/>
  <c r="F14" i="3" s="1"/>
  <c r="F12" i="3" s="1"/>
  <c r="E169" i="3"/>
  <c r="D169" i="3" s="1"/>
  <c r="F122" i="3"/>
  <c r="F121" i="3"/>
  <c r="AA120" i="3"/>
  <c r="W120" i="3"/>
  <c r="V120" i="3"/>
  <c r="U120" i="3"/>
  <c r="T120" i="3"/>
  <c r="S120" i="3"/>
  <c r="R120" i="3"/>
  <c r="Q120" i="3"/>
  <c r="O120" i="3"/>
  <c r="M120" i="3"/>
  <c r="J120" i="3"/>
  <c r="I120" i="3"/>
  <c r="H120" i="3"/>
  <c r="G120" i="3"/>
  <c r="F120" i="3"/>
  <c r="F118" i="3"/>
  <c r="F117" i="3"/>
  <c r="F116" i="3"/>
  <c r="F115" i="3"/>
  <c r="F114" i="3"/>
  <c r="F113" i="3"/>
  <c r="F112" i="3"/>
  <c r="F111" i="3"/>
  <c r="F110" i="3"/>
  <c r="F109" i="3"/>
  <c r="F108" i="3"/>
  <c r="F107" i="3"/>
  <c r="F106" i="3"/>
  <c r="F105" i="3"/>
  <c r="F104" i="3"/>
  <c r="F103" i="3"/>
  <c r="AA102" i="3"/>
  <c r="W102" i="3"/>
  <c r="V102" i="3"/>
  <c r="U102" i="3"/>
  <c r="T102" i="3"/>
  <c r="S102" i="3"/>
  <c r="R102" i="3"/>
  <c r="Q102" i="3"/>
  <c r="O102" i="3"/>
  <c r="M102" i="3"/>
  <c r="J102" i="3"/>
  <c r="I102" i="3"/>
  <c r="H102" i="3"/>
  <c r="G102" i="3"/>
  <c r="F100" i="3"/>
  <c r="F99" i="3"/>
  <c r="AA98" i="3"/>
  <c r="W98" i="3"/>
  <c r="V98" i="3"/>
  <c r="U98" i="3"/>
  <c r="T98" i="3"/>
  <c r="S98" i="3"/>
  <c r="R98" i="3"/>
  <c r="Q98" i="3"/>
  <c r="O98" i="3"/>
  <c r="M98" i="3"/>
  <c r="J98" i="3"/>
  <c r="I98" i="3"/>
  <c r="H98" i="3"/>
  <c r="G98" i="3"/>
  <c r="F96" i="3"/>
  <c r="F95" i="3"/>
  <c r="F94" i="3"/>
  <c r="F93" i="3"/>
  <c r="F92" i="3"/>
  <c r="F91" i="3"/>
  <c r="F90" i="3"/>
  <c r="AA89" i="3"/>
  <c r="W89" i="3"/>
  <c r="V89" i="3"/>
  <c r="U89" i="3"/>
  <c r="T89" i="3"/>
  <c r="S89" i="3"/>
  <c r="R89" i="3"/>
  <c r="Q89" i="3"/>
  <c r="O89" i="3"/>
  <c r="M89" i="3"/>
  <c r="J89" i="3"/>
  <c r="I89" i="3"/>
  <c r="H89" i="3"/>
  <c r="G89" i="3"/>
  <c r="F87" i="3"/>
  <c r="F86" i="3"/>
  <c r="F85" i="3"/>
  <c r="F84" i="3"/>
  <c r="F81" i="3" s="1"/>
  <c r="F83" i="3"/>
  <c r="F82" i="3"/>
  <c r="AA81" i="3"/>
  <c r="W81" i="3"/>
  <c r="V81" i="3"/>
  <c r="U81" i="3"/>
  <c r="T81" i="3"/>
  <c r="S81" i="3"/>
  <c r="R81" i="3"/>
  <c r="Q81" i="3"/>
  <c r="O81" i="3"/>
  <c r="M81" i="3"/>
  <c r="J81" i="3"/>
  <c r="I81" i="3"/>
  <c r="H81" i="3"/>
  <c r="G81" i="3"/>
  <c r="F79" i="3"/>
  <c r="F78" i="3"/>
  <c r="AA77" i="3"/>
  <c r="W77" i="3"/>
  <c r="V77" i="3"/>
  <c r="U77" i="3"/>
  <c r="T77" i="3"/>
  <c r="S77" i="3"/>
  <c r="R77" i="3"/>
  <c r="Q77" i="3"/>
  <c r="O77" i="3"/>
  <c r="M77" i="3"/>
  <c r="M71" i="3" s="1"/>
  <c r="J77" i="3"/>
  <c r="I77" i="3"/>
  <c r="H77" i="3"/>
  <c r="G77" i="3"/>
  <c r="F75" i="3"/>
  <c r="F74" i="3"/>
  <c r="AA73" i="3"/>
  <c r="W73" i="3"/>
  <c r="V73" i="3"/>
  <c r="U73" i="3"/>
  <c r="T73" i="3"/>
  <c r="S73" i="3"/>
  <c r="R73" i="3"/>
  <c r="Q73" i="3"/>
  <c r="O73" i="3"/>
  <c r="M73" i="3"/>
  <c r="J73" i="3"/>
  <c r="I73" i="3"/>
  <c r="H73" i="3"/>
  <c r="G73" i="3"/>
  <c r="E71" i="3"/>
  <c r="J55" i="3"/>
  <c r="H55" i="3"/>
  <c r="J49" i="3"/>
  <c r="H17" i="3"/>
  <c r="H14" i="3"/>
  <c r="N12" i="3"/>
  <c r="G71" i="3" l="1"/>
  <c r="D175" i="3"/>
  <c r="F98" i="3"/>
  <c r="W71" i="3"/>
  <c r="R71" i="3"/>
  <c r="V71" i="3"/>
  <c r="H167" i="3"/>
  <c r="D214" i="3"/>
  <c r="D207" i="3"/>
  <c r="S71" i="3"/>
  <c r="H71" i="3"/>
  <c r="T71" i="3"/>
  <c r="F73" i="3"/>
  <c r="F77" i="3"/>
  <c r="F102" i="3"/>
  <c r="D195" i="3"/>
  <c r="O71" i="3"/>
  <c r="AA71" i="3"/>
  <c r="J14" i="3"/>
  <c r="J71" i="3"/>
  <c r="I71" i="3"/>
  <c r="Q71" i="3"/>
  <c r="U71" i="3"/>
  <c r="F89" i="3"/>
  <c r="F167" i="3"/>
  <c r="D182" i="3"/>
  <c r="G12" i="3"/>
  <c r="J12" i="3"/>
  <c r="L12" i="3" s="1"/>
  <c r="D243" i="3"/>
  <c r="D167" i="3" s="1"/>
  <c r="H26" i="3"/>
  <c r="H12" i="3" s="1"/>
  <c r="G167" i="3"/>
  <c r="E167" i="3"/>
  <c r="Q12" i="3" l="1"/>
  <c r="F71" i="3"/>
  <c r="I12" i="3"/>
  <c r="E12" i="3"/>
  <c r="O12" i="3" s="1"/>
  <c r="F271" i="2" l="1"/>
  <c r="D271" i="2"/>
  <c r="H263" i="2"/>
  <c r="G263" i="2"/>
  <c r="D263" i="2" s="1"/>
  <c r="F263" i="2"/>
  <c r="E263" i="2"/>
  <c r="H234" i="2"/>
  <c r="G234" i="2"/>
  <c r="F234" i="2"/>
  <c r="E234" i="2"/>
  <c r="D234" i="2"/>
  <c r="H227" i="2"/>
  <c r="G227" i="2"/>
  <c r="F227" i="2"/>
  <c r="E227" i="2"/>
  <c r="D227" i="2" s="1"/>
  <c r="H215" i="2"/>
  <c r="G215" i="2"/>
  <c r="F215" i="2"/>
  <c r="D215" i="2" s="1"/>
  <c r="E215" i="2"/>
  <c r="H202" i="2"/>
  <c r="G202" i="2"/>
  <c r="D202" i="2" s="1"/>
  <c r="F202" i="2"/>
  <c r="E202" i="2"/>
  <c r="H195" i="2"/>
  <c r="H187" i="2" s="1"/>
  <c r="G195" i="2"/>
  <c r="F195" i="2"/>
  <c r="E195" i="2"/>
  <c r="D195" i="2"/>
  <c r="H189" i="2"/>
  <c r="G189" i="2"/>
  <c r="F189" i="2"/>
  <c r="E189" i="2"/>
  <c r="D189" i="2" s="1"/>
  <c r="D187" i="2" s="1"/>
  <c r="F187" i="2"/>
  <c r="F129" i="2"/>
  <c r="F126" i="2"/>
  <c r="F125" i="2"/>
  <c r="V124" i="2"/>
  <c r="U124" i="2"/>
  <c r="T124" i="2"/>
  <c r="S124" i="2"/>
  <c r="R124" i="2"/>
  <c r="Q124" i="2"/>
  <c r="P124" i="2"/>
  <c r="O124" i="2"/>
  <c r="M124" i="2"/>
  <c r="J124" i="2"/>
  <c r="I124" i="2"/>
  <c r="H124" i="2"/>
  <c r="G124" i="2"/>
  <c r="F122" i="2"/>
  <c r="F121" i="2"/>
  <c r="F120" i="2"/>
  <c r="F119" i="2"/>
  <c r="F118" i="2"/>
  <c r="F117" i="2"/>
  <c r="F116" i="2"/>
  <c r="F115" i="2"/>
  <c r="F114" i="2"/>
  <c r="F113" i="2"/>
  <c r="F112" i="2"/>
  <c r="F111" i="2"/>
  <c r="F110" i="2"/>
  <c r="F109" i="2"/>
  <c r="F108" i="2"/>
  <c r="F107" i="2" s="1"/>
  <c r="V107" i="2"/>
  <c r="U107" i="2"/>
  <c r="T107" i="2"/>
  <c r="S107" i="2"/>
  <c r="R107" i="2"/>
  <c r="Q107" i="2"/>
  <c r="P107" i="2"/>
  <c r="O107" i="2"/>
  <c r="M107" i="2"/>
  <c r="J107" i="2"/>
  <c r="I107" i="2"/>
  <c r="H107" i="2"/>
  <c r="G107" i="2"/>
  <c r="F105" i="2"/>
  <c r="F104" i="2"/>
  <c r="F103" i="2"/>
  <c r="F102" i="2"/>
  <c r="F100" i="2" s="1"/>
  <c r="F101" i="2"/>
  <c r="V100" i="2"/>
  <c r="U100" i="2"/>
  <c r="T100" i="2"/>
  <c r="S100" i="2"/>
  <c r="R100" i="2"/>
  <c r="Q100" i="2"/>
  <c r="P100" i="2"/>
  <c r="O100" i="2"/>
  <c r="M100" i="2"/>
  <c r="J100" i="2"/>
  <c r="I100" i="2"/>
  <c r="H100" i="2"/>
  <c r="G100" i="2"/>
  <c r="F98" i="2"/>
  <c r="F97" i="2"/>
  <c r="F96" i="2"/>
  <c r="F95" i="2"/>
  <c r="F94" i="2"/>
  <c r="F93" i="2"/>
  <c r="V92" i="2"/>
  <c r="U92" i="2"/>
  <c r="T92" i="2"/>
  <c r="S92" i="2"/>
  <c r="R92" i="2"/>
  <c r="Q92" i="2"/>
  <c r="P92" i="2"/>
  <c r="O92" i="2"/>
  <c r="M92" i="2"/>
  <c r="J92" i="2"/>
  <c r="I92" i="2"/>
  <c r="H92" i="2"/>
  <c r="G92" i="2"/>
  <c r="F90" i="2"/>
  <c r="F89" i="2"/>
  <c r="F88" i="2"/>
  <c r="F87" i="2"/>
  <c r="F86" i="2"/>
  <c r="F85" i="2"/>
  <c r="F84" i="2"/>
  <c r="F83" i="2"/>
  <c r="V82" i="2"/>
  <c r="V71" i="2" s="1"/>
  <c r="U82" i="2"/>
  <c r="T82" i="2"/>
  <c r="S82" i="2"/>
  <c r="R82" i="2"/>
  <c r="R71" i="2" s="1"/>
  <c r="Q82" i="2"/>
  <c r="P82" i="2"/>
  <c r="O82" i="2"/>
  <c r="M82" i="2"/>
  <c r="M71" i="2" s="1"/>
  <c r="J82" i="2"/>
  <c r="I82" i="2"/>
  <c r="H82" i="2"/>
  <c r="G82" i="2"/>
  <c r="G71" i="2" s="1"/>
  <c r="F80" i="2"/>
  <c r="F79" i="2"/>
  <c r="F78" i="2"/>
  <c r="F77" i="2" s="1"/>
  <c r="V77" i="2"/>
  <c r="U77" i="2"/>
  <c r="T77" i="2"/>
  <c r="T71" i="2" s="1"/>
  <c r="S77" i="2"/>
  <c r="S71" i="2" s="1"/>
  <c r="R77" i="2"/>
  <c r="Q77" i="2"/>
  <c r="P77" i="2"/>
  <c r="P71" i="2" s="1"/>
  <c r="O77" i="2"/>
  <c r="O71" i="2" s="1"/>
  <c r="M77" i="2"/>
  <c r="J77" i="2"/>
  <c r="I77" i="2"/>
  <c r="I71" i="2" s="1"/>
  <c r="H77" i="2"/>
  <c r="H71" i="2" s="1"/>
  <c r="G77" i="2"/>
  <c r="F75" i="2"/>
  <c r="F74" i="2"/>
  <c r="F73" i="2" s="1"/>
  <c r="V73" i="2"/>
  <c r="U73" i="2"/>
  <c r="T73" i="2"/>
  <c r="S73" i="2"/>
  <c r="R73" i="2"/>
  <c r="Q73" i="2"/>
  <c r="P73" i="2"/>
  <c r="O73" i="2"/>
  <c r="M73" i="2"/>
  <c r="J73" i="2"/>
  <c r="I73" i="2"/>
  <c r="H73" i="2"/>
  <c r="G73" i="2"/>
  <c r="U71" i="2"/>
  <c r="Q71" i="2"/>
  <c r="J71" i="2"/>
  <c r="E71" i="2"/>
  <c r="F44" i="2"/>
  <c r="N11" i="2"/>
  <c r="J11" i="2"/>
  <c r="H11" i="2"/>
  <c r="F11" i="2"/>
  <c r="F92" i="2" l="1"/>
  <c r="F82" i="2"/>
  <c r="E11" i="2"/>
  <c r="O11" i="2" s="1"/>
  <c r="G187" i="2"/>
  <c r="E187" i="2"/>
  <c r="F71" i="2" l="1"/>
  <c r="I11" i="2"/>
  <c r="L11" i="2"/>
  <c r="G11" i="2"/>
  <c r="N11" i="1"/>
  <c r="F124" i="1"/>
  <c r="F120" i="1"/>
  <c r="Q127" i="1"/>
  <c r="Q109" i="1"/>
  <c r="Q103" i="1"/>
  <c r="Q94" i="1"/>
  <c r="Q82" i="1"/>
  <c r="Q76" i="1"/>
  <c r="Q71" i="1"/>
  <c r="Q11" i="2" l="1"/>
  <c r="Q69" i="1"/>
  <c r="F114" i="1"/>
  <c r="F106" i="1"/>
  <c r="F90" i="1" l="1"/>
  <c r="R127" i="1"/>
  <c r="R109" i="1"/>
  <c r="R103" i="1"/>
  <c r="R94" i="1"/>
  <c r="R82" i="1"/>
  <c r="R76" i="1"/>
  <c r="R71" i="1"/>
  <c r="F84" i="1"/>
  <c r="F79" i="1"/>
  <c r="F78" i="1"/>
  <c r="F125" i="1"/>
  <c r="F107" i="1"/>
  <c r="F101" i="1"/>
  <c r="F92" i="1"/>
  <c r="F74" i="1"/>
  <c r="F123" i="1"/>
  <c r="F121" i="1"/>
  <c r="F119" i="1"/>
  <c r="F118" i="1"/>
  <c r="F117" i="1"/>
  <c r="F116" i="1"/>
  <c r="F115" i="1"/>
  <c r="F113" i="1"/>
  <c r="F112" i="1"/>
  <c r="F111" i="1"/>
  <c r="F105" i="1"/>
  <c r="F100" i="1"/>
  <c r="F99" i="1"/>
  <c r="F98" i="1"/>
  <c r="F97" i="1"/>
  <c r="F96" i="1"/>
  <c r="F95" i="1"/>
  <c r="F91" i="1"/>
  <c r="F89" i="1"/>
  <c r="F88" i="1"/>
  <c r="F87" i="1"/>
  <c r="F86" i="1"/>
  <c r="F85" i="1"/>
  <c r="F80" i="1"/>
  <c r="F73" i="1"/>
  <c r="F128" i="1"/>
  <c r="F110" i="1"/>
  <c r="F104" i="1"/>
  <c r="F83" i="1"/>
  <c r="F77" i="1"/>
  <c r="R69" i="1" l="1"/>
  <c r="J71" i="1" l="1"/>
  <c r="I82" i="1"/>
  <c r="G82" i="1"/>
  <c r="G103" i="1"/>
  <c r="J127" i="1"/>
  <c r="I127" i="1"/>
  <c r="H127" i="1"/>
  <c r="G127" i="1"/>
  <c r="P103" i="1"/>
  <c r="P82" i="1"/>
  <c r="M71" i="1"/>
  <c r="I109" i="1"/>
  <c r="I103" i="1"/>
  <c r="I94" i="1"/>
  <c r="I76" i="1"/>
  <c r="I71" i="1"/>
  <c r="G109" i="1"/>
  <c r="H82" i="1"/>
  <c r="H94" i="1"/>
  <c r="H103" i="1"/>
  <c r="H109" i="1"/>
  <c r="J109" i="1"/>
  <c r="S71" i="1"/>
  <c r="G71" i="1"/>
  <c r="P71" i="1"/>
  <c r="O71" i="1"/>
  <c r="H71" i="1"/>
  <c r="F71" i="1"/>
  <c r="I69" i="1" l="1"/>
  <c r="P76" i="1"/>
  <c r="G94" i="1" l="1"/>
  <c r="P127" i="1" l="1"/>
  <c r="P109" i="1"/>
  <c r="P94" i="1"/>
  <c r="S94" i="1"/>
  <c r="F127" i="1"/>
  <c r="S127" i="1"/>
  <c r="O127" i="1"/>
  <c r="M103" i="1"/>
  <c r="M76" i="1"/>
  <c r="J76" i="1"/>
  <c r="S82" i="1"/>
  <c r="S76" i="1"/>
  <c r="O76" i="1"/>
  <c r="O94" i="1"/>
  <c r="M94" i="1"/>
  <c r="O82" i="1"/>
  <c r="S109" i="1"/>
  <c r="O109" i="1"/>
  <c r="M109" i="1"/>
  <c r="S103" i="1"/>
  <c r="O103" i="1"/>
  <c r="J103" i="1"/>
  <c r="M127" i="1"/>
  <c r="J94" i="1"/>
  <c r="M82" i="1"/>
  <c r="J82" i="1"/>
  <c r="H76" i="1"/>
  <c r="H69" i="1" s="1"/>
  <c r="G76" i="1"/>
  <c r="G69" i="1" s="1"/>
  <c r="F269" i="1"/>
  <c r="D269" i="1" s="1"/>
  <c r="H261" i="1"/>
  <c r="G261" i="1"/>
  <c r="H41" i="1" s="1"/>
  <c r="F261" i="1"/>
  <c r="F41" i="1" s="1"/>
  <c r="E261" i="1"/>
  <c r="H232" i="1"/>
  <c r="G232" i="1"/>
  <c r="F232" i="1"/>
  <c r="F26" i="1" s="1"/>
  <c r="E232" i="1"/>
  <c r="G225" i="1"/>
  <c r="H38" i="1" s="1"/>
  <c r="G213" i="1"/>
  <c r="E213" i="1"/>
  <c r="G193" i="1"/>
  <c r="E193" i="1"/>
  <c r="G187" i="1"/>
  <c r="E187" i="1"/>
  <c r="P69" i="1" l="1"/>
  <c r="S69" i="1"/>
  <c r="F109" i="1"/>
  <c r="J69" i="1"/>
  <c r="O69" i="1"/>
  <c r="M69" i="1"/>
  <c r="F94" i="1"/>
  <c r="F103" i="1"/>
  <c r="F76" i="1"/>
  <c r="F82" i="1"/>
  <c r="D261" i="1"/>
  <c r="D232" i="1"/>
  <c r="J41" i="1"/>
  <c r="J11" i="1" s="1"/>
  <c r="H225" i="1"/>
  <c r="H213" i="1"/>
  <c r="H187" i="1"/>
  <c r="H193" i="1"/>
  <c r="H200" i="1"/>
  <c r="G200" i="1"/>
  <c r="F69" i="1" l="1"/>
  <c r="H11" i="1"/>
  <c r="G185" i="1"/>
  <c r="H185" i="1"/>
  <c r="F187" i="1"/>
  <c r="F13" i="1" l="1"/>
  <c r="D187" i="1"/>
  <c r="F225" i="1"/>
  <c r="F213" i="1"/>
  <c r="D213" i="1" s="1"/>
  <c r="F200" i="1"/>
  <c r="F193" i="1"/>
  <c r="F185" i="1" l="1"/>
  <c r="E225" i="1"/>
  <c r="E200" i="1"/>
  <c r="F11" i="1" l="1"/>
  <c r="E11" i="1" s="1"/>
  <c r="D200" i="1"/>
  <c r="E185" i="1"/>
  <c r="D225" i="1"/>
  <c r="D193" i="1"/>
  <c r="D185" i="1" l="1"/>
  <c r="O11" i="1" l="1"/>
  <c r="L11" i="1"/>
  <c r="I11" i="1"/>
  <c r="G11" i="1"/>
</calcChain>
</file>

<file path=xl/comments1.xml><?xml version="1.0" encoding="utf-8"?>
<comments xmlns="http://schemas.openxmlformats.org/spreadsheetml/2006/main">
  <authors>
    <author>Phil Minnaar</author>
  </authors>
  <commentList>
    <comment ref="G234" authorId="0" shapeId="0">
      <text>
        <r>
          <rPr>
            <b/>
            <sz val="9"/>
            <color indexed="81"/>
            <rFont val="Tahoma"/>
            <family val="2"/>
          </rPr>
          <t>Phil Minnaar:</t>
        </r>
        <r>
          <rPr>
            <sz val="9"/>
            <color indexed="81"/>
            <rFont val="Tahoma"/>
            <family val="2"/>
          </rPr>
          <t xml:space="preserve">
Trigger of controls relevant to the audit - reasonable possibillity / more than remote</t>
        </r>
      </text>
    </comment>
    <comment ref="E252" authorId="0" shapeId="0">
      <text>
        <r>
          <rPr>
            <b/>
            <sz val="9"/>
            <color indexed="81"/>
            <rFont val="Tahoma"/>
            <family val="2"/>
          </rPr>
          <t>Phil Minnaar:</t>
        </r>
        <r>
          <rPr>
            <sz val="9"/>
            <color indexed="81"/>
            <rFont val="Tahoma"/>
            <family val="2"/>
          </rPr>
          <t xml:space="preserve">
Follow up with Denise
</t>
        </r>
      </text>
    </comment>
  </commentList>
</comments>
</file>

<file path=xl/comments2.xml><?xml version="1.0" encoding="utf-8"?>
<comments xmlns="http://schemas.openxmlformats.org/spreadsheetml/2006/main">
  <authors>
    <author>Phil Minnaar</author>
  </authors>
  <commentList>
    <comment ref="G236" authorId="0" shapeId="0">
      <text>
        <r>
          <rPr>
            <b/>
            <sz val="9"/>
            <color indexed="81"/>
            <rFont val="Tahoma"/>
            <family val="2"/>
          </rPr>
          <t>Phil Minnaar:</t>
        </r>
        <r>
          <rPr>
            <sz val="9"/>
            <color indexed="81"/>
            <rFont val="Tahoma"/>
            <family val="2"/>
          </rPr>
          <t xml:space="preserve">
Trigger of controls relevant to the audit - reasonable possibillity / more than remote</t>
        </r>
      </text>
    </comment>
    <comment ref="E254" authorId="0" shapeId="0">
      <text>
        <r>
          <rPr>
            <b/>
            <sz val="9"/>
            <color indexed="81"/>
            <rFont val="Tahoma"/>
            <family val="2"/>
          </rPr>
          <t>Phil Minnaar:</t>
        </r>
        <r>
          <rPr>
            <sz val="9"/>
            <color indexed="81"/>
            <rFont val="Tahoma"/>
            <family val="2"/>
          </rPr>
          <t xml:space="preserve">
Follow up with Denise
</t>
        </r>
      </text>
    </comment>
  </commentList>
</comments>
</file>

<file path=xl/comments3.xml><?xml version="1.0" encoding="utf-8"?>
<comments xmlns="http://schemas.openxmlformats.org/spreadsheetml/2006/main">
  <authors>
    <author>Phil Minnaar</author>
  </authors>
  <commentList>
    <comment ref="AL211" authorId="0" shapeId="0">
      <text>
        <r>
          <rPr>
            <sz val="9"/>
            <color indexed="81"/>
            <rFont val="Arial"/>
            <family val="2"/>
          </rPr>
          <t>1. Delete in RAP: 'the auditor shall evaluate whether any such risks are of a kind that the auditor expects would have been identified by the entity’s risk assessment process' 
2. The  auditor’s understanding of how the entity communicates financial reporting roles and responsibilities and significant matters relevant to financial reporting should include an understanding of communications between management and entity personnel.</t>
        </r>
      </text>
    </comment>
  </commentList>
</comments>
</file>

<file path=xl/comments4.xml><?xml version="1.0" encoding="utf-8"?>
<comments xmlns="http://schemas.openxmlformats.org/spreadsheetml/2006/main">
  <authors>
    <author>Phil Minnaar</author>
  </authors>
  <commentList>
    <comment ref="G211" authorId="0" shapeId="0">
      <text>
        <r>
          <rPr>
            <b/>
            <sz val="9"/>
            <color indexed="81"/>
            <rFont val="Tahoma"/>
            <family val="2"/>
          </rPr>
          <t>Phil Minnaar:</t>
        </r>
        <r>
          <rPr>
            <sz val="9"/>
            <color indexed="81"/>
            <rFont val="Tahoma"/>
            <family val="2"/>
          </rPr>
          <t xml:space="preserve">
Trigger of controls relevant to the audit - reasonable possibillity / more than remote</t>
        </r>
      </text>
    </comment>
    <comment ref="E229" authorId="0" shapeId="0">
      <text>
        <r>
          <rPr>
            <b/>
            <sz val="9"/>
            <color indexed="81"/>
            <rFont val="Tahoma"/>
            <family val="2"/>
          </rPr>
          <t>Phil Minnaar:</t>
        </r>
        <r>
          <rPr>
            <sz val="9"/>
            <color indexed="81"/>
            <rFont val="Tahoma"/>
            <family val="2"/>
          </rPr>
          <t xml:space="preserve">
Follow up with Denise
</t>
        </r>
      </text>
    </comment>
  </commentList>
</comments>
</file>

<file path=xl/comments5.xml><?xml version="1.0" encoding="utf-8"?>
<comments xmlns="http://schemas.openxmlformats.org/spreadsheetml/2006/main">
  <authors>
    <author>Phil Minnaar</author>
  </authors>
  <commentList>
    <comment ref="T99" authorId="0" shapeId="0">
      <text>
        <r>
          <rPr>
            <sz val="9"/>
            <color indexed="81"/>
            <rFont val="Tahoma"/>
            <family val="2"/>
          </rPr>
          <t xml:space="preserve">We are supportive of the introduction of the new concepts and related definitions of significant classes of transactions, account balances and disclosures and their relevant assertions. However, we are of the view that further clarity is required in respect of the following: 
The proposals should clarify that the approach to identifying and assessing risks of material misstatement begins at the financial statement level and with the auditor’s overall understanding of the entity and its environment and works down to the significant classes of transactions, account balances and disclosures and their relevant assertions. This approach will focus attention on the significant classes of transactions, account balances and disclosures and the assertions that present a reasonable possibility of material misstatement. As such, it is possible that not every account in the trial balance will be subject to audit procedures.
</t>
        </r>
      </text>
    </comment>
    <comment ref="T101" authorId="0" shapeId="0">
      <text>
        <r>
          <rPr>
            <sz val="9"/>
            <color indexed="81"/>
            <rFont val="Tahoma"/>
            <family val="2"/>
          </rPr>
          <t xml:space="preserve">We support the introduction of the new concepts and related definitions of significant classes of transactions, account balances and disclosures, and their relevant assertions. With that said, we are concerned that the title assigned to significant classes of transactions, account balances and disclosures may result in confusion. ED-315 now includes two concepts with reference to their “significance”; however, “significance” is not assigned the same meaning for these two concepts. For the sake of clarity, we recommend retaining the term ‘significant risk’ as it is already used in extant-315 and is widely understood. However, we recommend revising ED-315 to include an alternative term in reference to classes of transactions, account balances and disclosures. Perhaps ‘material’, ‘relevant’ or ‘principal’ would work.
</t>
        </r>
      </text>
    </comment>
  </commentList>
</comments>
</file>

<file path=xl/comments6.xml><?xml version="1.0" encoding="utf-8"?>
<comments xmlns="http://schemas.openxmlformats.org/spreadsheetml/2006/main">
  <authors>
    <author>Phil Minnaar</author>
  </authors>
  <commentList>
    <comment ref="S197" authorId="0" shapeId="0">
      <text>
        <r>
          <rPr>
            <b/>
            <sz val="9"/>
            <color indexed="81"/>
            <rFont val="Tahoma"/>
            <family val="2"/>
          </rPr>
          <t>Phil Minnaar:</t>
        </r>
        <r>
          <rPr>
            <sz val="9"/>
            <color indexed="81"/>
            <rFont val="Tahoma"/>
            <family val="2"/>
          </rPr>
          <t xml:space="preserve">
Editorial suggestions
</t>
        </r>
      </text>
    </comment>
    <comment ref="S210" authorId="0" shapeId="0">
      <text>
        <r>
          <rPr>
            <b/>
            <sz val="9"/>
            <color indexed="81"/>
            <rFont val="Tahoma"/>
            <family val="2"/>
          </rPr>
          <t>Phil Minnaar:</t>
        </r>
        <r>
          <rPr>
            <sz val="9"/>
            <color indexed="81"/>
            <rFont val="Tahoma"/>
            <family val="2"/>
          </rPr>
          <t xml:space="preserve">
Scoping
</t>
        </r>
      </text>
    </comment>
    <comment ref="H221" authorId="0" shapeId="0">
      <text>
        <r>
          <rPr>
            <b/>
            <sz val="9"/>
            <color indexed="81"/>
            <rFont val="Tahoma"/>
            <family val="2"/>
          </rPr>
          <t>Theoretical</t>
        </r>
      </text>
    </comment>
  </commentList>
</comments>
</file>

<file path=xl/comments7.xml><?xml version="1.0" encoding="utf-8"?>
<comments xmlns="http://schemas.openxmlformats.org/spreadsheetml/2006/main">
  <authors>
    <author>Phil Minnaar</author>
  </authors>
  <commentList>
    <comment ref="Q34" authorId="0" shapeId="0">
      <text>
        <r>
          <rPr>
            <sz val="9"/>
            <color indexed="81"/>
            <rFont val="Tahoma"/>
            <family val="2"/>
          </rPr>
          <t>Should only be quantitative in the context of ISA 330 para. 18</t>
        </r>
        <r>
          <rPr>
            <b/>
            <sz val="9"/>
            <color indexed="81"/>
            <rFont val="Tahoma"/>
            <family val="2"/>
          </rPr>
          <t xml:space="preserve">
</t>
        </r>
        <r>
          <rPr>
            <sz val="9"/>
            <color indexed="81"/>
            <rFont val="Tahoma"/>
            <family val="2"/>
          </rPr>
          <t xml:space="preserve">
</t>
        </r>
      </text>
    </comment>
  </commentList>
</comments>
</file>

<file path=xl/comments8.xml><?xml version="1.0" encoding="utf-8"?>
<comments xmlns="http://schemas.openxmlformats.org/spreadsheetml/2006/main">
  <authors>
    <author>Phil Minnaar</author>
  </authors>
  <commentList>
    <comment ref="Q35" authorId="0" shapeId="0">
      <text>
        <r>
          <rPr>
            <sz val="9"/>
            <color indexed="81"/>
            <rFont val="Tahoma"/>
            <family val="2"/>
          </rPr>
          <t>Should only be quantitative in the context of ISA 330 para. 18</t>
        </r>
        <r>
          <rPr>
            <b/>
            <sz val="9"/>
            <color indexed="81"/>
            <rFont val="Tahoma"/>
            <family val="2"/>
          </rPr>
          <t xml:space="preserve">
</t>
        </r>
        <r>
          <rPr>
            <sz val="9"/>
            <color indexed="81"/>
            <rFont val="Tahoma"/>
            <family val="2"/>
          </rPr>
          <t xml:space="preserve">
</t>
        </r>
      </text>
    </comment>
  </commentList>
</comments>
</file>

<file path=xl/sharedStrings.xml><?xml version="1.0" encoding="utf-8"?>
<sst xmlns="http://schemas.openxmlformats.org/spreadsheetml/2006/main" count="2817" uniqueCount="788">
  <si>
    <t>Individuals and Others</t>
  </si>
  <si>
    <t>02. CEAOB</t>
  </si>
  <si>
    <t>04. IAASA</t>
  </si>
  <si>
    <t>06. IFIAR</t>
  </si>
  <si>
    <t>01. Basel</t>
  </si>
  <si>
    <t>03. CPAB</t>
  </si>
  <si>
    <t>05. IAIS</t>
  </si>
  <si>
    <t xml:space="preserve"> </t>
  </si>
  <si>
    <t>TOTALS</t>
  </si>
  <si>
    <t>Member bodies and Other Prof Org</t>
  </si>
  <si>
    <t>National Standard Setters (11)</t>
  </si>
  <si>
    <t>Public sector (6)</t>
  </si>
  <si>
    <t>Accounting firms (11)</t>
  </si>
  <si>
    <t>Respondent group</t>
  </si>
  <si>
    <t>Count</t>
  </si>
  <si>
    <t>%</t>
  </si>
  <si>
    <t>Totals</t>
  </si>
  <si>
    <t>Accounting Firms</t>
  </si>
  <si>
    <t>National Auditing Standard Setters</t>
  </si>
  <si>
    <t>Public Sector</t>
  </si>
  <si>
    <t>Member Bodies / Prof Org</t>
  </si>
  <si>
    <t>Regulators and Oversight Authorities</t>
  </si>
  <si>
    <t>No specific response</t>
  </si>
  <si>
    <t xml:space="preserve">Monitoring Group </t>
  </si>
  <si>
    <t>07. IOSCO</t>
  </si>
  <si>
    <t>08. IRBA</t>
  </si>
  <si>
    <t>09. UK FRC</t>
  </si>
  <si>
    <t>Support with reservations</t>
  </si>
  <si>
    <t>Move 39(e) to the beginning of the requirement</t>
  </si>
  <si>
    <t xml:space="preserve">Ref. to professional judgment can be removed (39(e)) </t>
  </si>
  <si>
    <t>Language of 39(e) too broad - may hinder scalability</t>
  </si>
  <si>
    <t>Define controls relevant to the audit, incl - direct and indirect controls</t>
  </si>
  <si>
    <t>Reg &amp; Over Auth</t>
  </si>
  <si>
    <t>Controls addressing SR should no automatically be relevant to the audit</t>
  </si>
  <si>
    <t>Clarify 39(e) / different interpretations / more guidance</t>
  </si>
  <si>
    <t>More guidance on 'relevant to the audit' in terms of GITCs</t>
  </si>
  <si>
    <t xml:space="preserve">More guidance on D&amp;I for journal entries / always relevant? </t>
  </si>
  <si>
    <t>Do not support</t>
  </si>
  <si>
    <t>Support</t>
  </si>
  <si>
    <t>10. AASB of India</t>
  </si>
  <si>
    <t>11. AuAASB</t>
  </si>
  <si>
    <t>12. Canadian AASB</t>
  </si>
  <si>
    <t>13. CNCC-CSOES</t>
  </si>
  <si>
    <t>14. Hong Kong Institute of CPAs</t>
  </si>
  <si>
    <t>15. IDW</t>
  </si>
  <si>
    <t>16. JICPA</t>
  </si>
  <si>
    <t>17. Malaysian Institute of Accountants</t>
  </si>
  <si>
    <t>18. NBA</t>
  </si>
  <si>
    <t>19. National Board of Accountants Tanzania</t>
  </si>
  <si>
    <t>21. Altaf Noor Ali Chartered Accountants</t>
  </si>
  <si>
    <t>22. BDO Intermational</t>
  </si>
  <si>
    <t>23. Baker Tilly</t>
  </si>
  <si>
    <t>24. Crowe International</t>
  </si>
  <si>
    <t>25. Deloitte</t>
  </si>
  <si>
    <t>26. EY</t>
  </si>
  <si>
    <t>27. GT</t>
  </si>
  <si>
    <t>28. KPMG</t>
  </si>
  <si>
    <t>29. MNP LLP</t>
  </si>
  <si>
    <t>30. PwC</t>
  </si>
  <si>
    <t>31. RSM International</t>
  </si>
  <si>
    <t>32. AG of Alberta</t>
  </si>
  <si>
    <t>33. AG of Canada</t>
  </si>
  <si>
    <t>34. AG Montreal</t>
  </si>
  <si>
    <t>35. US Government Accountability Office</t>
  </si>
  <si>
    <t>36. Swedish National Audit Office</t>
  </si>
  <si>
    <t>37. Wales Audit Office</t>
  </si>
  <si>
    <t>38. ACCA CAANZ</t>
  </si>
  <si>
    <t>39. Accountancy Europe</t>
  </si>
  <si>
    <t>40. AICPA</t>
  </si>
  <si>
    <t xml:space="preserve">41. Center for Audit Quality </t>
  </si>
  <si>
    <t>42. CIPFA</t>
  </si>
  <si>
    <t>43. CPA Australia</t>
  </si>
  <si>
    <t>44. EFAA</t>
  </si>
  <si>
    <t xml:space="preserve">45. Finnish Association </t>
  </si>
  <si>
    <t>46. Fed of Prof Council</t>
  </si>
  <si>
    <t xml:space="preserve">47. FSR Danske Rivisorer </t>
  </si>
  <si>
    <t>48. IAA</t>
  </si>
  <si>
    <t>49. IBRANCO</t>
  </si>
  <si>
    <t xml:space="preserve">50. Belgian Institute </t>
  </si>
  <si>
    <t>51. ICAEW</t>
  </si>
  <si>
    <t>56. Institute of Internal Auditors</t>
  </si>
  <si>
    <t xml:space="preserve">57. Institute of Public Accountants </t>
  </si>
  <si>
    <t>59. Malaysian Institute of CPAs</t>
  </si>
  <si>
    <t>60. New York State Society of CPAs</t>
  </si>
  <si>
    <t>61. PAFA</t>
  </si>
  <si>
    <t>62. SAICA</t>
  </si>
  <si>
    <t>63. SMPC</t>
  </si>
  <si>
    <t>64. Wirtschaftsprufer</t>
  </si>
  <si>
    <t>65. Chartered Accountants Academy (Zim)</t>
  </si>
  <si>
    <t xml:space="preserve">66. FocusRoi Inc </t>
  </si>
  <si>
    <t>67. Lynessa Dias</t>
  </si>
  <si>
    <t>68. Miguel Cortina</t>
  </si>
  <si>
    <t>69. Dr R Wittsiepe</t>
  </si>
  <si>
    <t>70. S Dianne Azoor Hughes</t>
  </si>
  <si>
    <t>72. AAA</t>
  </si>
  <si>
    <t>71. UNSW Research Network</t>
  </si>
  <si>
    <t>20. NZ Auditing and Assurance STD Board</t>
  </si>
  <si>
    <t>53. Institute of Chartered Acc of Pakistan</t>
  </si>
  <si>
    <t>54. Institute of Chartered Acc of Scotland</t>
  </si>
  <si>
    <t>55. Institute of Chartered Acc of Zimbabwe</t>
  </si>
  <si>
    <t>58. Institute of Singapore Chartered Acc</t>
  </si>
  <si>
    <t>52. Institute of Chartered Acc Ghana</t>
  </si>
  <si>
    <t>Academics</t>
  </si>
  <si>
    <t>Number of respondents</t>
  </si>
  <si>
    <t>Respondents</t>
  </si>
  <si>
    <t xml:space="preserve">National Standard Setters </t>
  </si>
  <si>
    <t>Number of suggestions / comments</t>
  </si>
  <si>
    <t>35. US Government Acc Office</t>
  </si>
  <si>
    <t>Member bodies &amp; Other Prof Org</t>
  </si>
  <si>
    <t>53. Institute of Acc of Pakistan</t>
  </si>
  <si>
    <t>54. Institute of Acc of Scotland</t>
  </si>
  <si>
    <t xml:space="preserve"> - IAIS</t>
  </si>
  <si>
    <t xml:space="preserve"> - Chartered Accountants Academy (Zim)</t>
  </si>
  <si>
    <t xml:space="preserve"> - Lynessa Dias</t>
  </si>
  <si>
    <t xml:space="preserve"> - Miguel Cortina</t>
  </si>
  <si>
    <t xml:space="preserve"> - Dr R Wittsiepe</t>
  </si>
  <si>
    <t xml:space="preserve"> - S Dianne Azoor Hughes</t>
  </si>
  <si>
    <t xml:space="preserve"> - UNSW Research Network</t>
  </si>
  <si>
    <t xml:space="preserve"> - AAA</t>
  </si>
  <si>
    <t xml:space="preserve">Abbreviations: </t>
  </si>
  <si>
    <r>
      <t xml:space="preserve">AM: </t>
    </r>
    <r>
      <rPr>
        <sz val="10"/>
        <color theme="1"/>
        <rFont val="Arial"/>
        <family val="2"/>
      </rPr>
      <t>Application material</t>
    </r>
  </si>
  <si>
    <t>Monitoring Group</t>
  </si>
  <si>
    <t xml:space="preserve">29. MNP </t>
  </si>
  <si>
    <t>01. BASEL</t>
  </si>
  <si>
    <t xml:space="preserve">Accounting firms </t>
  </si>
  <si>
    <t xml:space="preserve">Agreed to Question 5(b),      but with Further Considerations / Concerns </t>
  </si>
  <si>
    <r>
      <t xml:space="preserve">LCE: </t>
    </r>
    <r>
      <rPr>
        <sz val="10"/>
        <color theme="1"/>
        <rFont val="Arial"/>
        <family val="2"/>
      </rPr>
      <t>Less complex entities</t>
    </r>
  </si>
  <si>
    <t>Scalability comments</t>
  </si>
  <si>
    <t>Call for more guidance</t>
  </si>
  <si>
    <t xml:space="preserve">Ask for more examples to scale down and up </t>
  </si>
  <si>
    <t>Do not support the embedding of scalability considerations throughout the AM</t>
  </si>
  <si>
    <t>Standard should be scalable in both directions, i.e. also for large and very complex entities</t>
  </si>
  <si>
    <t xml:space="preserve"> - UK FRC</t>
  </si>
  <si>
    <t>10. AASB of ICAI</t>
  </si>
  <si>
    <t>Re-write standard using building blocks to 'think small first'</t>
  </si>
  <si>
    <t>17. Malaysian Institute of Acc</t>
  </si>
  <si>
    <t xml:space="preserve"> - National Board Tanzania</t>
  </si>
  <si>
    <t>Do NOT agree that standard is sufficiently scalable</t>
  </si>
  <si>
    <t xml:space="preserve"> - Altaf Noor Ali</t>
  </si>
  <si>
    <t xml:space="preserve"> - Crowe</t>
  </si>
  <si>
    <t xml:space="preserve"> - AG of Alberta</t>
  </si>
  <si>
    <t xml:space="preserve"> - AG of Canada</t>
  </si>
  <si>
    <t xml:space="preserve"> - Finnish Association</t>
  </si>
  <si>
    <t xml:space="preserve"> - Fed of Prof Council Eco Sciences</t>
  </si>
  <si>
    <t xml:space="preserve"> - FSR Danske</t>
  </si>
  <si>
    <t xml:space="preserve"> - IBR-IRE</t>
  </si>
  <si>
    <t>Excel Summary 1B</t>
  </si>
  <si>
    <t>Responses to question 2 of ED-315 Explanatory Memorandum:</t>
  </si>
  <si>
    <t xml:space="preserve"> - ICAEW</t>
  </si>
  <si>
    <t xml:space="preserve"> - Institute Ghana</t>
  </si>
  <si>
    <t>20. NZ AASB</t>
  </si>
  <si>
    <t xml:space="preserve"> - Institute Zimbabwe</t>
  </si>
  <si>
    <t>57. IPA</t>
  </si>
  <si>
    <t>60. NY State Society of CPAs</t>
  </si>
  <si>
    <t xml:space="preserve"> - PAFA</t>
  </si>
  <si>
    <t xml:space="preserve"> - IAAA</t>
  </si>
  <si>
    <t>49. IBRACON</t>
  </si>
  <si>
    <t xml:space="preserve"> - IIA</t>
  </si>
  <si>
    <t xml:space="preserve"> - ISCA</t>
  </si>
  <si>
    <t xml:space="preserve"> - Baker Tilly</t>
  </si>
  <si>
    <t>Are the requirements and application material of ED-315 sufficiently scalable, including the ability to apply ED-315 to the audits of entities with a wide range of sizes, complexities and circumstances?</t>
  </si>
  <si>
    <t>Agreed to question 2, or agreed to question 2 with considerations that relate to other sections</t>
  </si>
  <si>
    <t>No specific response to question 2</t>
  </si>
  <si>
    <t>Respondent</t>
  </si>
  <si>
    <t xml:space="preserve">We do not find the requirements and application of ED-315 to be sufficiently scalable. In reality, a standard is for stakeholders with varied needs; in its present form and structure, it poses learning difficulties for those of my colleagues specially whose native tongue is not English. </t>
  </si>
  <si>
    <t>45. Finnish Association of Authorised Public Accountants</t>
  </si>
  <si>
    <t xml:space="preserve">No, in our opinion the standard is not scalable enough. The majority of Finnish companies are small, and many of them are audited only after the year-end when the financial statements are completed. Therefore the whole audit process (incl. risk assessment procedures, further audit procedures and reporting) is performed in one or two days (or even less). </t>
  </si>
  <si>
    <t>As stated in our response to question 1, we do not believe that the standard is made sufficiently scalable because the standard is not appropriately designed for audits of small and less complex entities.</t>
  </si>
  <si>
    <t>47. FSR Danske Revisorer</t>
  </si>
  <si>
    <t>50. Instituut van de Bedrijfsrevisoren</t>
  </si>
  <si>
    <t>We are not convinced that this approach is sufficiently satisfactory. Indeed, the AM paragraphs listed in Appendix 1 to the EM highlight the considerations for audits of entities that are both smaller and less complex. However, these considerations do not modify or do not add nuances to the requirements of the Standard.</t>
  </si>
  <si>
    <t>51. Institute of Chartered Accountants in England and Wales</t>
  </si>
  <si>
    <t xml:space="preserve">No. The requirements and application material are not sufficiently scalable to be workable for the audits of smaller and less complex entities. </t>
  </si>
  <si>
    <t>32. Auditor-General of Alberta</t>
  </si>
  <si>
    <t xml:space="preserve">The proposed amendments appear less scalable than the current standards. For example, 315.18 “The auditor shall obtain an understanding of the information system, including the related business processes, relevant to financial reporting, including the following areas . . .” is clear and concise. The proposed revision (315.35) is significantly longer and uses different wording but does not appear to change the requirements. </t>
  </si>
  <si>
    <t>Full response</t>
  </si>
  <si>
    <r>
      <t xml:space="preserve">The full response can be read in Nvivo report </t>
    </r>
    <r>
      <rPr>
        <b/>
        <i/>
        <sz val="9"/>
        <color theme="1"/>
        <rFont val="Arial"/>
        <family val="2"/>
      </rPr>
      <t>1A</t>
    </r>
  </si>
  <si>
    <t>Extracts from detailed responses</t>
  </si>
  <si>
    <t>Length and/or complexity of standard detrimental to scalability</t>
  </si>
  <si>
    <t>64. Wirtshaftsprufer</t>
  </si>
  <si>
    <t>Consider how scalability guidance is presented (concern with 'smaller and less complex') and to who it applies, and whether listed entities to be excluded</t>
  </si>
  <si>
    <t>Excel Summary 2B</t>
  </si>
  <si>
    <t>Do the proposed changes help with the understandability of the risk identification and assessment process? Are the flowcharts helpful in understanding the flow of the standard (i.e., how the requirements interact and how they are iterative in nature)?</t>
  </si>
  <si>
    <t>Agreed to question 1a, or agreed to question 1a with considerations that relate to other sections</t>
  </si>
  <si>
    <t>Agreed  to question 1a, subject to further considerations / concerns</t>
  </si>
  <si>
    <t>No specific response to question 1a</t>
  </si>
  <si>
    <t>Do NOT agree that standard is understandable</t>
  </si>
  <si>
    <t xml:space="preserve"> - Basel</t>
  </si>
  <si>
    <t xml:space="preserve"> - IFIAR</t>
  </si>
  <si>
    <t xml:space="preserve"> - CPAB</t>
  </si>
  <si>
    <t xml:space="preserve"> - Altaf Noor Ali Accountants</t>
  </si>
  <si>
    <t xml:space="preserve"> - Grant Thornton</t>
  </si>
  <si>
    <t xml:space="preserve"> - PwC</t>
  </si>
  <si>
    <t xml:space="preserve"> - Hong Kong Institute of CPAs</t>
  </si>
  <si>
    <t xml:space="preserve"> - Malaysian Institute of CPAs</t>
  </si>
  <si>
    <t xml:space="preserve"> - Center for Audit Quality </t>
  </si>
  <si>
    <t xml:space="preserve"> - CIPFA</t>
  </si>
  <si>
    <t xml:space="preserve"> - Finnish Association of Auth Public Acc</t>
  </si>
  <si>
    <t xml:space="preserve"> - Federation of Prof Council of Eco Sciences</t>
  </si>
  <si>
    <t xml:space="preserve"> - NYSS CPA</t>
  </si>
  <si>
    <t xml:space="preserve"> - SMPC</t>
  </si>
  <si>
    <t xml:space="preserve">No. Re-structure ED-315 to make it easier for the auditor to get down to what is relevant to one’s interest at the earliest. Consolidate guidance for smaller entities separately in one place. Similarly, consolidate guidance for auditors of public-sector entities in one place. </t>
  </si>
  <si>
    <r>
      <t xml:space="preserve">The full response can be read in Nvivo report </t>
    </r>
    <r>
      <rPr>
        <b/>
        <i/>
        <sz val="9"/>
        <color theme="1"/>
        <rFont val="Arial"/>
        <family val="2"/>
      </rPr>
      <t>1B</t>
    </r>
  </si>
  <si>
    <t>27. Grant Thornton</t>
  </si>
  <si>
    <t xml:space="preserve">Although a step forward, we do not believe that the proposed changes to extant ISA 315 (Revised) have achieved the overall goal of its clarification. We are of the view that the changes proposed appear more reflective of an audit methodology rather than a principles-based standard. </t>
  </si>
  <si>
    <t>30. PwC International</t>
  </si>
  <si>
    <r>
      <t xml:space="preserve">We are concerned about the extent and clarity of the proposed changes to the risk assessment requirements.  We believe the specific thought process that has been built into the risk assessment requirements is convoluted and therefore confusing, with a concern that this may lead to </t>
    </r>
    <r>
      <rPr>
        <sz val="9"/>
        <color rgb="FF000000"/>
        <rFont val="Arial"/>
        <family val="2"/>
      </rPr>
      <t>increasing, rather than reducing, the current</t>
    </r>
    <r>
      <rPr>
        <sz val="9"/>
        <color theme="1"/>
        <rFont val="Arial"/>
        <family val="2"/>
      </rPr>
      <t xml:space="preserve"> inconsistency in practice.</t>
    </r>
  </si>
  <si>
    <t>The proposed changes have limited benefit to increase the understandability of the risk assessment process and overall may hinder the risk identification process.</t>
  </si>
  <si>
    <t xml:space="preserve">In CIPFA’s view, the main body of the standard is overlong and the level of detail is too great. As a result the proposed changes do not improve understandability. This is despite the fact that important and helpful content has been added, and many specific matters have been clarified and modernised. </t>
  </si>
  <si>
    <t>45. Finnish Assiciation of Authorised Public Accountants</t>
  </si>
  <si>
    <t xml:space="preserve">In our opinion the proposed changes to ED-315 will not create a more understandable and robust process for the identification and assessment of the risks of material misstatement. </t>
  </si>
  <si>
    <t xml:space="preserve">Agreed to some elements of understandability, but with further considerations / concerns </t>
  </si>
  <si>
    <t>Understandability and Complexity Comments</t>
  </si>
  <si>
    <t>Disconnect with ISA 330 (concepts have not flowed through to 330)</t>
  </si>
  <si>
    <t>Ask for further clarifications</t>
  </si>
  <si>
    <t>Standard is too complex / too detailed / prescriptive / rigid (reads like methodology)</t>
  </si>
  <si>
    <t>Increased number of new concepts &amp; definitions make it difficult to understand what is required (e.g. spectrum of risk, SCOTABD, relevant assertions, IRFs)</t>
  </si>
  <si>
    <t>Iterative nature of standard is not clear</t>
  </si>
  <si>
    <t>Flow of standard is difficult, and/or various aspects noted as being circular</t>
  </si>
  <si>
    <t>Inconsistencies in terminology (which may result in less consistency)</t>
  </si>
  <si>
    <t>Risk identification and assessment process is too complex, could be simplified</t>
  </si>
  <si>
    <t>Intro paragraphs and flowcharts are helpful, but should not be what is used to navigate the standard</t>
  </si>
  <si>
    <t>Proposed requirements will lead to excessive documentation in many cases</t>
  </si>
  <si>
    <t>Standard was developed too quickly, changes are fundamental and will add time with no, or little value</t>
  </si>
  <si>
    <t>Other       comments</t>
  </si>
  <si>
    <t>Public sector</t>
  </si>
  <si>
    <t>52. Institute of Acc of Ghana</t>
  </si>
  <si>
    <t>58. ISCA</t>
  </si>
  <si>
    <t xml:space="preserve">67. Lynessa Dias  </t>
  </si>
  <si>
    <t>72. American Accounting Ass</t>
  </si>
  <si>
    <r>
      <t>IRF: I</t>
    </r>
    <r>
      <rPr>
        <sz val="10"/>
        <color theme="1"/>
        <rFont val="Arial"/>
        <family val="2"/>
      </rPr>
      <t xml:space="preserve">nherent Risk Factors </t>
    </r>
  </si>
  <si>
    <r>
      <t xml:space="preserve">SCOTABD: </t>
    </r>
    <r>
      <rPr>
        <sz val="10"/>
        <color theme="1"/>
        <rFont val="Arial"/>
        <family val="2"/>
      </rPr>
      <t>Significant Classes of Transactions, Account Balances and Disclosures</t>
    </r>
  </si>
  <si>
    <t>Excel Summary 3B</t>
  </si>
  <si>
    <r>
      <t>ED</t>
    </r>
    <r>
      <rPr>
        <b/>
        <sz val="12"/>
        <color theme="1"/>
        <rFont val="Calibri"/>
        <family val="2"/>
      </rPr>
      <t>−</t>
    </r>
    <r>
      <rPr>
        <b/>
        <sz val="12"/>
        <color theme="1"/>
        <rFont val="Arial"/>
        <family val="2"/>
      </rPr>
      <t xml:space="preserve">315: Analysis of Comments in Relation to 'Understanding the System of Internal Control' and Other Comments Relating to this Understanding </t>
    </r>
  </si>
  <si>
    <t>Responses to Question 5(a) of ED-315 Explanatory Memorandum:</t>
  </si>
  <si>
    <t>Question 5(a): Have the requirements related to the auditor’s understanding of each component of the entity’s system of internal control been appropriately enhanced and clarified? Is it clear why the understanding is obtained and how this informs the risk identification and assessment process?</t>
  </si>
  <si>
    <t>+ Other relevant comments that relate to specific comments</t>
  </si>
  <si>
    <t>Agreed to question 5(a), or, agreed to question 5(a) with considerations that relate to other sections</t>
  </si>
  <si>
    <t>Agreed to question 5(a), subject to further considerations / concerns</t>
  </si>
  <si>
    <t xml:space="preserve">No specific response to question 5(a) </t>
  </si>
  <si>
    <t xml:space="preserve">Do not support the 'understanding of the system of internal control' </t>
  </si>
  <si>
    <t xml:space="preserve"> - IAASA</t>
  </si>
  <si>
    <t xml:space="preserve"> - Altaf Noor Ali Chartered Accountants</t>
  </si>
  <si>
    <t xml:space="preserve"> - EY</t>
  </si>
  <si>
    <t xml:space="preserve"> - AASB of India</t>
  </si>
  <si>
    <t xml:space="preserve"> - CNCC-CSOEC</t>
  </si>
  <si>
    <t xml:space="preserve"> - Hong Kong InstituteCPA</t>
  </si>
  <si>
    <t xml:space="preserve"> - Malaysian Institute of Accountants</t>
  </si>
  <si>
    <t xml:space="preserve"> - ACCA CAANZ</t>
  </si>
  <si>
    <t xml:space="preserve"> - Fed of Prof Council Arg</t>
  </si>
  <si>
    <t xml:space="preserve"> - IAA</t>
  </si>
  <si>
    <t xml:space="preserve"> - IBRANCO</t>
  </si>
  <si>
    <t xml:space="preserve"> - Belgian Institute</t>
  </si>
  <si>
    <t xml:space="preserve"> - Institute Pakistan</t>
  </si>
  <si>
    <t xml:space="preserve"> - Wirtschhaftsprufer</t>
  </si>
  <si>
    <t xml:space="preserve"> - AG Canada</t>
  </si>
  <si>
    <t xml:space="preserve"> - AG Montreal</t>
  </si>
  <si>
    <t xml:space="preserve"> - Wales Audit Office</t>
  </si>
  <si>
    <r>
      <t xml:space="preserve">Do not support: </t>
    </r>
    <r>
      <rPr>
        <b/>
        <sz val="10"/>
        <color rgb="FFFF0000"/>
        <rFont val="Arial"/>
        <family val="2"/>
      </rPr>
      <t>1</t>
    </r>
    <r>
      <rPr>
        <b/>
        <sz val="10"/>
        <color theme="1"/>
        <rFont val="Arial"/>
        <family val="2"/>
      </rPr>
      <t xml:space="preserve"> respondent </t>
    </r>
  </si>
  <si>
    <t>Accounting firm: Altaf Noor Ali Chartered Accountants (Respondent 21)</t>
  </si>
  <si>
    <t xml:space="preserve">Extracts of responses: </t>
  </si>
  <si>
    <t>General:</t>
  </si>
  <si>
    <t>To conclude, the proposals here do not assist with understanding the nature and extent of the work effort required; the ISAs contain statement of principles than prescription. Most smaller entities do not have proper system of internal control because of cost/benefit, technology and economic compulsions. Times are changing and auditors of smaller entities will find it even difficult to give a fair opinion based solely on substantive testing.</t>
  </si>
  <si>
    <t>Response to question on 'understanding the entity':</t>
  </si>
  <si>
    <t>No. We are not sure how auditor would conclude the understanding of the matters mentioned in para 27. It lacks guidance on what to do if the internal control system is not there. It calls to ‘demonstrate’ a term that we find to be quite subjective. Appendix 1 helps but leaves one without much confidence.</t>
  </si>
  <si>
    <t>Agreed to Question 5(a), but with Further Considerations / Concerns</t>
  </si>
  <si>
    <t>Further Considerations / Concerns</t>
  </si>
  <si>
    <t>Expand the definition of SOIC to include compliance with laws and regulations</t>
  </si>
  <si>
    <t>Inconsistency in relation to formality versus 'to the extent which it has been formalized'</t>
  </si>
  <si>
    <r>
      <t>Clarify the difference between the use of '</t>
    </r>
    <r>
      <rPr>
        <b/>
        <sz val="8"/>
        <color theme="1"/>
        <rFont val="Arial"/>
        <family val="2"/>
      </rPr>
      <t>obtain an</t>
    </r>
    <r>
      <rPr>
        <sz val="8"/>
        <color theme="1"/>
        <rFont val="Arial"/>
        <family val="2"/>
      </rPr>
      <t xml:space="preserve"> </t>
    </r>
    <r>
      <rPr>
        <b/>
        <sz val="8"/>
        <color theme="1"/>
        <rFont val="Arial"/>
        <family val="2"/>
      </rPr>
      <t>understanding</t>
    </r>
    <r>
      <rPr>
        <sz val="8"/>
        <color theme="1"/>
        <rFont val="Arial"/>
        <family val="2"/>
      </rPr>
      <t>' versus '</t>
    </r>
    <r>
      <rPr>
        <b/>
        <sz val="8"/>
        <color theme="1"/>
        <rFont val="Arial"/>
        <family val="2"/>
      </rPr>
      <t>evaluate</t>
    </r>
    <r>
      <rPr>
        <sz val="8"/>
        <color theme="1"/>
        <rFont val="Arial"/>
        <family val="2"/>
      </rPr>
      <t xml:space="preserve">' </t>
    </r>
  </si>
  <si>
    <t xml:space="preserve">Confusion in relation to     'obtain an understanding' through or by 'understanding' </t>
  </si>
  <si>
    <t>Clarify the delineation between para. 25 (understanding SOIC relevant to FR) and para. 26 (Identify controls relevant to the audit) of ED-315</t>
  </si>
  <si>
    <t>Due to the threshold of 'more than remote,' the scope of para. 35 (understanding of ISRFR) has significantly increased compared to extant</t>
  </si>
  <si>
    <t>Clarify further the distinction between (or define) direct and indirect controls / components</t>
  </si>
  <si>
    <t>Align control activities component with other components</t>
  </si>
  <si>
    <r>
      <t xml:space="preserve">Clarify the </t>
    </r>
    <r>
      <rPr>
        <b/>
        <sz val="8"/>
        <color theme="1"/>
        <rFont val="Arial"/>
        <family val="2"/>
      </rPr>
      <t>purpose</t>
    </r>
    <r>
      <rPr>
        <sz val="8"/>
        <color theme="1"/>
        <rFont val="Arial"/>
        <family val="2"/>
      </rPr>
      <t xml:space="preserve"> of the understanding on the audit, i.e. for example on the identication and assessment of RoMM, Controls reliance approach, etc. </t>
    </r>
  </si>
  <si>
    <r>
      <t xml:space="preserve">More guidance when auditor is  adopting a fully </t>
    </r>
    <r>
      <rPr>
        <b/>
        <sz val="8"/>
        <color theme="1"/>
        <rFont val="Arial"/>
        <family val="2"/>
      </rPr>
      <t>substantive approach</t>
    </r>
    <r>
      <rPr>
        <sz val="8"/>
        <color theme="1"/>
        <rFont val="Arial"/>
        <family val="2"/>
      </rPr>
      <t xml:space="preserve">. For example: (a) Is an understanding and/or evaluation of all components always required? (b) Work effort? </t>
    </r>
  </si>
  <si>
    <t xml:space="preserve">Clarify the distinction between different terms: 'system of internal control,' 'controls' and 'internal control' </t>
  </si>
  <si>
    <t>Improve guidance on when 'inquiry alone' is sufficient</t>
  </si>
  <si>
    <t>More guidance required for 'smaller and less complex' entities</t>
  </si>
  <si>
    <t>Editorial      comments</t>
  </si>
  <si>
    <t xml:space="preserve">20. NZ Aud STD Board </t>
  </si>
  <si>
    <t>Accounting firms</t>
  </si>
  <si>
    <t>39. AE</t>
  </si>
  <si>
    <t>57. Institute of Public Accountants</t>
  </si>
  <si>
    <t>58. Institute of Singapore Acc</t>
  </si>
  <si>
    <t>60. New York State Society</t>
  </si>
  <si>
    <t xml:space="preserve">68. Miguel Cortina </t>
  </si>
  <si>
    <r>
      <t xml:space="preserve">CRTA: </t>
    </r>
    <r>
      <rPr>
        <sz val="10"/>
        <color theme="1"/>
        <rFont val="Arial"/>
        <family val="2"/>
      </rPr>
      <t>Controls relevant to the audit</t>
    </r>
  </si>
  <si>
    <r>
      <t xml:space="preserve">RFWSA: </t>
    </r>
    <r>
      <rPr>
        <sz val="10"/>
        <color theme="1"/>
        <rFont val="Arial"/>
        <family val="2"/>
      </rPr>
      <t>Risks for which substantive procedures alone do not provide sufficient appropriate audit evidence</t>
    </r>
    <r>
      <rPr>
        <b/>
        <sz val="10"/>
        <color theme="1"/>
        <rFont val="Arial"/>
        <family val="2"/>
      </rPr>
      <t xml:space="preserve"> </t>
    </r>
  </si>
  <si>
    <r>
      <t xml:space="preserve">D&amp;I: </t>
    </r>
    <r>
      <rPr>
        <sz val="10"/>
        <color theme="1"/>
        <rFont val="Arial"/>
        <family val="2"/>
      </rPr>
      <t>Evaluate the design of controls and determine whether they have been implemented</t>
    </r>
  </si>
  <si>
    <r>
      <t xml:space="preserve">SOIC: </t>
    </r>
    <r>
      <rPr>
        <sz val="10"/>
        <color theme="1"/>
        <rFont val="Arial"/>
        <family val="2"/>
      </rPr>
      <t>System of Internal Control</t>
    </r>
  </si>
  <si>
    <r>
      <t xml:space="preserve">RAP: </t>
    </r>
    <r>
      <rPr>
        <sz val="10"/>
        <color theme="1"/>
        <rFont val="Arial"/>
        <family val="2"/>
      </rPr>
      <t>Risk assessment process</t>
    </r>
  </si>
  <si>
    <r>
      <t xml:space="preserve">FSL: </t>
    </r>
    <r>
      <rPr>
        <sz val="10"/>
        <color theme="1"/>
        <rFont val="Arial"/>
        <family val="2"/>
      </rPr>
      <t>Financial statement level</t>
    </r>
  </si>
  <si>
    <r>
      <t xml:space="preserve">ISC: </t>
    </r>
    <r>
      <rPr>
        <sz val="10"/>
        <color theme="1"/>
        <rFont val="Arial"/>
        <family val="2"/>
      </rPr>
      <t>Information system controls</t>
    </r>
  </si>
  <si>
    <r>
      <t xml:space="preserve">ISRFR: </t>
    </r>
    <r>
      <rPr>
        <sz val="10"/>
        <color theme="1"/>
        <rFont val="Arial"/>
        <family val="2"/>
      </rPr>
      <t>Information system relevant to financial reporting</t>
    </r>
  </si>
  <si>
    <t xml:space="preserve">Exoand the definition of SOIC to include 'compliance with laws and regulations' </t>
  </si>
  <si>
    <t>Uncertainty in relation to 'obtaining an understanding' versus 'evaluate' (which may imply D&amp;I) and D&amp;I</t>
  </si>
  <si>
    <t xml:space="preserve">Para's 29 and 35: Confusion with 'Obtain an understanding' by 'understanding' </t>
  </si>
  <si>
    <t>Align control activities component with other components and clarify that its not a discrete component</t>
  </si>
  <si>
    <t xml:space="preserve">Clarify the impact of the understanding on, for example, identifying and assessing RoMM (including risk of fraud) </t>
  </si>
  <si>
    <t>Guidance on understanding and evaluating of 'information system controls', and its relationship with or distinction from  controls in the CA component &amp; CRTA</t>
  </si>
  <si>
    <t>More guidance on how to obtain an understanding and performing an evaluation of components? And when is 'inquiry alone' sufficient? In particular for smaller entites</t>
  </si>
  <si>
    <t>Expand AM to state that if the entity's RAP is inappropriate, this could lead to a FSL risk</t>
  </si>
  <si>
    <t>Para. 35(a) - It is not clear that this requirement is based on an educated guess of inherent risk</t>
  </si>
  <si>
    <t xml:space="preserve">Clarify the required work effort /  documentation in obtaining understanding the SOIC </t>
  </si>
  <si>
    <t>Scope of para. 35 increased (compared to extant) due SCOTABD definition - 'more than remote' is too low</t>
  </si>
  <si>
    <t>Not always necessary to obtain understanding of each component of the SOCI (substantive audit approach)</t>
  </si>
  <si>
    <t>Further guidance or clarification required for smaller and less complex entities</t>
  </si>
  <si>
    <t xml:space="preserve">Concerns with para. 27 (Control environment), difficult to evidence, too broad, detailed etc. </t>
  </si>
  <si>
    <t xml:space="preserve">ISS and/or CA components do not reflect principles or descriptions established in COSO </t>
  </si>
  <si>
    <t xml:space="preserve">Iterative nature of standard - for example: Para. 35 assumes SCOTABD has been determined. Propose to use 'expected' </t>
  </si>
  <si>
    <t>Monitoring component does not have an evaluation (what to do with understanding?)</t>
  </si>
  <si>
    <t>Editorial suggestions</t>
  </si>
  <si>
    <t>Incorporate RAP into another component</t>
  </si>
  <si>
    <t>Align ISA 315 with COSO ERM 2017</t>
  </si>
  <si>
    <t>19. National Board Acc Tanzania</t>
  </si>
  <si>
    <t>20. NZ Aud and Ass STD Board</t>
  </si>
  <si>
    <t>21. Altaf Noor Ali Chartered Acc</t>
  </si>
  <si>
    <t>35. US Gov Accountability Office</t>
  </si>
  <si>
    <t>45, Finnish Association</t>
  </si>
  <si>
    <t>65. Chartered Acc Academy (Zim)</t>
  </si>
  <si>
    <t>Excel Summary 4B</t>
  </si>
  <si>
    <r>
      <t>ED</t>
    </r>
    <r>
      <rPr>
        <b/>
        <sz val="12"/>
        <color theme="1"/>
        <rFont val="Calibri"/>
        <family val="2"/>
      </rPr>
      <t>−</t>
    </r>
    <r>
      <rPr>
        <b/>
        <sz val="12"/>
        <color theme="1"/>
        <rFont val="Arial"/>
        <family val="2"/>
      </rPr>
      <t>315: Analysis of Comments in Relation to 'Controls Relevant to the Audit' and Other Comments Relating to Specific Components</t>
    </r>
  </si>
  <si>
    <t>Responses to question 5(b) of ED-315 Explanatory Memorandum:</t>
  </si>
  <si>
    <t xml:space="preserve">Question 5(b): Have the requirements related to the auditor’s identification of controls relevant to the audit been appropriately enhanced and calrified? Is it clear how controls relevant to the audit are identified, particulalry for audits of smaller less complex entities? </t>
  </si>
  <si>
    <t>+ Other relevant comments that relate to specifc components</t>
  </si>
  <si>
    <t>Agreed to question 5(b), or agreed to question 5(b) with considerations that relate to other sections</t>
  </si>
  <si>
    <t>Agreed  to question 5(b), subject to further considerations / concerns</t>
  </si>
  <si>
    <t>No specific response to question 5(b)</t>
  </si>
  <si>
    <t xml:space="preserve"> - CEAOB</t>
  </si>
  <si>
    <t xml:space="preserve"> - NZ Auditing and Assurance STD Board</t>
  </si>
  <si>
    <t xml:space="preserve"> - Fed of Prof Council Argentina</t>
  </si>
  <si>
    <t xml:space="preserve"> - IAA </t>
  </si>
  <si>
    <t xml:space="preserve"> - IPA </t>
  </si>
  <si>
    <t xml:space="preserve"> - NY State Society</t>
  </si>
  <si>
    <r>
      <t xml:space="preserve">Analysis of support, but with further recommendations: </t>
    </r>
    <r>
      <rPr>
        <b/>
        <sz val="10"/>
        <color rgb="FF0070C0"/>
        <rFont val="Arial"/>
        <family val="2"/>
      </rPr>
      <t>46</t>
    </r>
    <r>
      <rPr>
        <b/>
        <sz val="10"/>
        <color theme="1"/>
        <rFont val="Arial"/>
        <family val="2"/>
      </rPr>
      <t xml:space="preserve"> respondents</t>
    </r>
  </si>
  <si>
    <t>Definitions</t>
  </si>
  <si>
    <t xml:space="preserve">Control environment </t>
  </si>
  <si>
    <t>Entity's process to monitor the SOIC</t>
  </si>
  <si>
    <t>Information system and communication</t>
  </si>
  <si>
    <t>Controls relevant to the audit / D&amp;I</t>
  </si>
  <si>
    <t>Concern with definition of controls</t>
  </si>
  <si>
    <t xml:space="preserve">Complexity of the required understanding of the 'control environment' component </t>
  </si>
  <si>
    <t>Not fully consistent with COSO</t>
  </si>
  <si>
    <t>Information system controls are always relevant to the audit</t>
  </si>
  <si>
    <t>Need more clarity on information system controls versus CRTA</t>
  </si>
  <si>
    <t xml:space="preserve">Scope of controls to be understood? Those flows related to SCOTABD or relevant to financial reporting (broadly)? </t>
  </si>
  <si>
    <t>Scope of understanding is based on SCOTABD, however, SCOTABDs are only determined during the identification and assessment of ROMM</t>
  </si>
  <si>
    <t xml:space="preserve">AM (para. A160) suggests that these controls are limited to the IS component </t>
  </si>
  <si>
    <t>Controls addressing SR should not automatically be relevant to the audit</t>
  </si>
  <si>
    <t xml:space="preserve"> Journal entries - is it always relevant to the audit? </t>
  </si>
  <si>
    <t>Clarify para. 39(e) / there are different interpretations / more guidance required</t>
  </si>
  <si>
    <t>Move 39(e) to the beginning of para. 39, and remove the phrase 'in the auditor's professional judgment' (as this is implicit)</t>
  </si>
  <si>
    <t xml:space="preserve">The language of para. 39(e)(i) may be too broad ('all-encompassing') and therefore hinder scalability  </t>
  </si>
  <si>
    <t>There is still confusion with the concept or scope of CRTA</t>
  </si>
  <si>
    <r>
      <t xml:space="preserve">For LCE, or when adopting a </t>
    </r>
    <r>
      <rPr>
        <b/>
        <sz val="8"/>
        <color theme="1"/>
        <rFont val="Arial"/>
        <family val="2"/>
      </rPr>
      <t>fully substantive approach</t>
    </r>
    <r>
      <rPr>
        <sz val="8"/>
        <color theme="1"/>
        <rFont val="Arial"/>
        <family val="2"/>
      </rPr>
      <t>, clarity surrounding CRTA required</t>
    </r>
  </si>
  <si>
    <t>How does D&amp;I help with identifying and assessing risk at the assertion level</t>
  </si>
  <si>
    <t>More guidance on indirect controls, for example - when are they relevant to the audit</t>
  </si>
  <si>
    <t>AM to explain that CRTA are at the assertion level</t>
  </si>
  <si>
    <t>Include PCAOB guidance on evaluating the design effectiveness of controls</t>
  </si>
  <si>
    <t>19. National Board Tanzania</t>
  </si>
  <si>
    <r>
      <t xml:space="preserve">IS: </t>
    </r>
    <r>
      <rPr>
        <sz val="10"/>
        <color theme="1"/>
        <rFont val="Arial"/>
        <family val="2"/>
      </rPr>
      <t>Information system</t>
    </r>
  </si>
  <si>
    <r>
      <t xml:space="preserve">SOIC: </t>
    </r>
    <r>
      <rPr>
        <sz val="10"/>
        <color theme="1"/>
        <rFont val="Arial"/>
        <family val="2"/>
      </rPr>
      <t>System of internal control</t>
    </r>
  </si>
  <si>
    <t>Excel Summary 5B</t>
  </si>
  <si>
    <r>
      <t>ED</t>
    </r>
    <r>
      <rPr>
        <b/>
        <sz val="12"/>
        <color theme="1"/>
        <rFont val="Calibri"/>
        <family val="2"/>
      </rPr>
      <t>−</t>
    </r>
    <r>
      <rPr>
        <b/>
        <sz val="12"/>
        <color theme="1"/>
        <rFont val="Arial"/>
        <family val="2"/>
      </rPr>
      <t>315: Analysis of Comments in Relation to 'Separate Assessments of Inherent and Control Risk'</t>
    </r>
  </si>
  <si>
    <t>Responses to question 6(a) of ED-315 Explanatory Memorandum:</t>
  </si>
  <si>
    <t>Question 6(a) Do you support separate assessments of inherent and control risk at the assertion level, and are the revised requirements and guidance appropriate to support the separate assessments’?</t>
  </si>
  <si>
    <t>Agreed to question 6(a), or agreed to question 6(a) with considerations that relate to other sections</t>
  </si>
  <si>
    <t>Agreed  to question 6(a), subject to further considerations / concerns</t>
  </si>
  <si>
    <t>No specific response to question 6(a)</t>
  </si>
  <si>
    <t>Do not support     separate assessments      of IR and CR</t>
  </si>
  <si>
    <t xml:space="preserve"> - IOSCO</t>
  </si>
  <si>
    <t xml:space="preserve"> - IRBA</t>
  </si>
  <si>
    <t xml:space="preserve"> - BDO</t>
  </si>
  <si>
    <t xml:space="preserve"> - MNP LLP</t>
  </si>
  <si>
    <t xml:space="preserve"> - RSM</t>
  </si>
  <si>
    <t xml:space="preserve"> - Canada AASB</t>
  </si>
  <si>
    <t xml:space="preserve"> - JICPA</t>
  </si>
  <si>
    <t xml:space="preserve"> - AE</t>
  </si>
  <si>
    <t xml:space="preserve"> - AICPA</t>
  </si>
  <si>
    <t xml:space="preserve"> - EFAA</t>
  </si>
  <si>
    <t xml:space="preserve"> - Institute Scotland</t>
  </si>
  <si>
    <t xml:space="preserve"> - Institute Singapore</t>
  </si>
  <si>
    <t xml:space="preserve"> - Malaysian CPA</t>
  </si>
  <si>
    <t xml:space="preserve"> - Swedish National Audit Office</t>
  </si>
  <si>
    <t xml:space="preserve"> - US Government Office</t>
  </si>
  <si>
    <t xml:space="preserve"> - FocusRoi Inc</t>
  </si>
  <si>
    <t xml:space="preserve">Analysis of those respondents that do NOT support the separate assessments of inherent and control risk: </t>
  </si>
  <si>
    <r>
      <t xml:space="preserve">Do not support: </t>
    </r>
    <r>
      <rPr>
        <b/>
        <sz val="10"/>
        <color rgb="FFFF0000"/>
        <rFont val="Arial"/>
        <family val="2"/>
      </rPr>
      <t>2</t>
    </r>
    <r>
      <rPr>
        <b/>
        <sz val="10"/>
        <color theme="1"/>
        <rFont val="Arial"/>
        <family val="2"/>
      </rPr>
      <t xml:space="preserve"> respondents </t>
    </r>
  </si>
  <si>
    <t>1. National Standard Setter: Hong Kong Institute of CPAs (Respondent 14)</t>
  </si>
  <si>
    <t>Extracts of responses:</t>
  </si>
  <si>
    <t xml:space="preserve">Risk of material misstatement is a function of inherent risk and control risk. Assessing separately the inherent and control risks would require auditor's in-depth understanding of the entity and relevant internal controls. </t>
  </si>
  <si>
    <t xml:space="preserve">As part of the scalability application, paragraph A90 highlights that the nature, timing and extent of procedures to understand the entity's system of internal control will vary from entity to entity and may depend on factors such as size and complexity of the entity. Consequently, the separate assessments may result in substantial increase in work and documentation in case of a small and less complex entity. </t>
  </si>
  <si>
    <t xml:space="preserve">Our SMPs stakeholders have commented that as the assessed risks of material misstatements at assertion level are determined by considering both the inherent risk and control risk, they should be considered collectively rather than separately. Such collective consideration allows for inherent risks to be reduced or mitigated by reduced or low control risks. If such mitigation or reduction of risks is allowed, separate assessments are not necessary. </t>
  </si>
  <si>
    <t>2. Member Body or Professional Organization: FSR Danske Revisorer (Respondent 47)</t>
  </si>
  <si>
    <t>In our opinion, the risk assessment would be more scalable if it was less process driven and more focused on the inputs that are needed to achieve the intended outcome. It is, therefore, unclear how the separate assessment of control risk and inherent risk at the assertion level improves the robustness and consistency of the risk assessment, and how it interacts with a fully substantive audit approach that will often be used on small and less complex entities.</t>
  </si>
  <si>
    <t>We also believe that the definition and guidance for control risk needs to be revisited to fully address how this concept is applied in practice or be removed from the standard and instead be included in ISA 330.</t>
  </si>
  <si>
    <t xml:space="preserve">Agreed to Question 6(a),      but with Further Considerations / Concerns </t>
  </si>
  <si>
    <t>Number of respondents with further considerations</t>
  </si>
  <si>
    <t>Confusion about the use of the term RoMM</t>
  </si>
  <si>
    <t>Need guidance on how to combine separate assessments to assess RoMM</t>
  </si>
  <si>
    <t>17 MIA</t>
  </si>
  <si>
    <t>20. NZ Auditing and Ass STD Board</t>
  </si>
  <si>
    <t xml:space="preserve">23. Baker Tilly </t>
  </si>
  <si>
    <t xml:space="preserve">60. New York State Society </t>
  </si>
  <si>
    <t xml:space="preserve">64. Wirtschaftsprufer </t>
  </si>
  <si>
    <r>
      <t xml:space="preserve">RoMM: </t>
    </r>
    <r>
      <rPr>
        <sz val="10"/>
        <color theme="1"/>
        <rFont val="Arial"/>
        <family val="2"/>
      </rPr>
      <t xml:space="preserve">Risk of material missttatement </t>
    </r>
  </si>
  <si>
    <r>
      <t xml:space="preserve">CR: </t>
    </r>
    <r>
      <rPr>
        <sz val="10"/>
        <color theme="1"/>
        <rFont val="Arial"/>
        <family val="2"/>
      </rPr>
      <t>Control risk</t>
    </r>
  </si>
  <si>
    <t>Guidance how to combine separate assessments to assess RoMM</t>
  </si>
  <si>
    <t>Levels at which assessments are performed</t>
  </si>
  <si>
    <t>Comments  do not relate to separate assessments</t>
  </si>
  <si>
    <r>
      <t>Analysis of those respondents (</t>
    </r>
    <r>
      <rPr>
        <b/>
        <sz val="10"/>
        <color rgb="FF0070C0"/>
        <rFont val="Arial"/>
        <family val="2"/>
      </rPr>
      <t>15</t>
    </r>
    <r>
      <rPr>
        <b/>
        <sz val="10"/>
        <color theme="1"/>
        <rFont val="Arial"/>
        <family val="2"/>
      </rPr>
      <t xml:space="preserve">) that agree with some elements of the separate assessment of IR and CR (question 6(a)), subject to further considerations: </t>
    </r>
  </si>
  <si>
    <r>
      <t>ED</t>
    </r>
    <r>
      <rPr>
        <b/>
        <sz val="12"/>
        <color theme="1"/>
        <rFont val="Calibri"/>
        <family val="2"/>
      </rPr>
      <t>−</t>
    </r>
    <r>
      <rPr>
        <b/>
        <sz val="12"/>
        <color theme="1"/>
        <rFont val="Arial"/>
        <family val="2"/>
      </rPr>
      <t xml:space="preserve">315: Analysis of Comments in Relation to 'Relevant Assertions' </t>
    </r>
  </si>
  <si>
    <t xml:space="preserve">Responses to question 6(d) of ED-315 Explanatory Memorandum: </t>
  </si>
  <si>
    <t xml:space="preserve">Do you support the introduction of the new concepts and related definition of SCOTABD and their relevant assertions?  Is there sufficient guidance to explain how they are determined (i.e., an assertion is relevant when there is a reasonable possibility of occurrence of a misstatement that is material with respect to that assertion), and how they assist the auditor in identifying where risks of material misstatement exist? </t>
  </si>
  <si>
    <t>No specific response               to the question</t>
  </si>
  <si>
    <t>Do not support relevant assertions</t>
  </si>
  <si>
    <t xml:space="preserve"> - Finnish Association of Authorised Public Acc</t>
  </si>
  <si>
    <t>Extracts from responses:</t>
  </si>
  <si>
    <t>1. PwC</t>
  </si>
  <si>
    <t xml:space="preserve">We are concerned that the new concepts and definitions of significant are complex and voluminous and demand simplification. As we stress under our ‘General Remarks’ we believe PCAOB concepts and terminology are inappropriate for ISAs designed for use in audits of entities of all size and complexity. </t>
  </si>
  <si>
    <t>We agree that the auditor needs to consider the classes of transactions, account balances and disclosures that are significant to the financial statements.  This is a relevant scoping decision. The auditor also thinks about risks and to which assertions those risks relate. In that regard, we support the broad intent of the concept of SCOTABD. However, we do not agree that the relevant assertions are thought of first and then used to drive the scope of what is significant.  Rather, having identified a risk, the assertions to which that risk relates are identified, thus becoming “relevant”.</t>
  </si>
  <si>
    <t>Consequently, while there may be a useful purpose for a definition of significant classes of transactions, account balances and disclosures, its circular definition (using the definition of relevant assertions) needs revision. We believe explaining how to consider what is significant to the financial statements can be described with reference to materiality and relevant qualitative considerations, addressed through application material.  Such guidance could explain that COTABD that individually exceed overall materiality would generally be considered significant. COTABD that fall between performance and overall materiality may be deemed significant based on professional judgement.  By doing this, a definition of relevant assertions is not needed. Having identified the risk, the auditor can then determine the related assertions.</t>
  </si>
  <si>
    <t>2. EFAA :</t>
  </si>
  <si>
    <t>The new concept of SCOTABD (and also the stand-back requirement in that relation) is somewhat useless, because in our opinion there are only few (if any) material items on that would not be SCOTABDs. Together with the confusing circularity of the risk assessment process it is not clear, at what point the SCOTABS can actually be identified.</t>
  </si>
  <si>
    <t>We have a number of concerns as to the proposed introduction of the new concepts and related definitions of significant classes of transactions, account balances and disclosures and their relevant assertions as they stand as they are unnecessarily convoluted and warrant further rationalization prior to finalization.</t>
  </si>
  <si>
    <t xml:space="preserve">We do not believe that introduction of PCAOB terminology to set thresholds for risk assessment and risk response (see the definition of “relevant assertions”) is either warranted or appropriate for ISAs designed for world wide application in audits of all entities. The IAASB needs to explain whether, and, if so, how it believes that PCAOB concepts and thresholds align with extant ISAs. In relation to audit risk, the overall objective of ISA 200 uses the term “acceptably low level”, whereas the introduction of PCAOB terminology implies this threshold is amended to “a remote possibility”. The proposed changes will have a significant impact in practice as the proposed conforming amendments to ISA 330, applied in an iterative risk response process will result in auditors performing risk response procedures until risks of material misstatement are remote.  </t>
  </si>
  <si>
    <t xml:space="preserve">Further, we do not support the notion that ‘reasonably possible’ can be equated with ‘more than remote’. We are concerned this will result in inconsistent application, especially upon translation. It also lowers the threshold without a corresponding increase in audit quality and may also impact the ISAs notion of “acceptably low level” of audit risk and thus have a very significant impact. </t>
  </si>
  <si>
    <t>Number of issues raised</t>
  </si>
  <si>
    <t xml:space="preserve">Reasonable possible ≠ more than remote </t>
  </si>
  <si>
    <t>Definition not consistent with ISA 200 - 'acceptably low level'</t>
  </si>
  <si>
    <t>Why are the inherent risk factors not explicit in the definition of relevant assertions</t>
  </si>
  <si>
    <t>Guidance on the conclusion that there are no relevant assertions for a COTABD that is material</t>
  </si>
  <si>
    <t>Other comments</t>
  </si>
  <si>
    <t>Regulators and Oversight Auth.</t>
  </si>
  <si>
    <t xml:space="preserve"> - GT</t>
  </si>
  <si>
    <t xml:space="preserve"> - KPMG</t>
  </si>
  <si>
    <t xml:space="preserve"> - RSM </t>
  </si>
  <si>
    <t>National Auditing Std Setters</t>
  </si>
  <si>
    <t xml:space="preserve"> - AuAASB</t>
  </si>
  <si>
    <t xml:space="preserve"> - CNCC-CSOES</t>
  </si>
  <si>
    <t xml:space="preserve"> - IDW</t>
  </si>
  <si>
    <t xml:space="preserve"> - Malaysian Institute</t>
  </si>
  <si>
    <t xml:space="preserve"> - NBA</t>
  </si>
  <si>
    <t xml:space="preserve"> - NZ Auditing and Assurance Std B</t>
  </si>
  <si>
    <t xml:space="preserve"> - Accountancy Europe</t>
  </si>
  <si>
    <t xml:space="preserve"> - CPA Australia</t>
  </si>
  <si>
    <t xml:space="preserve"> - Institute of Singapore CA</t>
  </si>
  <si>
    <t xml:space="preserve"> - SAICA</t>
  </si>
  <si>
    <t xml:space="preserve"> - Wirtschaftsprufer</t>
  </si>
  <si>
    <t xml:space="preserve"> - UNSW Research network</t>
  </si>
  <si>
    <t>Analysis of respondents who agree with some elements of the concept of relevant assertions, subject to further concerns or recommendations:</t>
  </si>
  <si>
    <t>Excel Summary 6B.1</t>
  </si>
  <si>
    <r>
      <t>ED</t>
    </r>
    <r>
      <rPr>
        <b/>
        <sz val="12"/>
        <color theme="1"/>
        <rFont val="Calibri"/>
        <family val="2"/>
      </rPr>
      <t>−</t>
    </r>
    <r>
      <rPr>
        <b/>
        <sz val="12"/>
        <color theme="1"/>
        <rFont val="Arial"/>
        <family val="2"/>
      </rPr>
      <t xml:space="preserve">315: Analysis of Comments in Relation to 'Significant Classes of Transactions, Account Balances and Discloures (SCOTABD)' </t>
    </r>
  </si>
  <si>
    <t>Do not support SCOTABD</t>
  </si>
  <si>
    <r>
      <t>Do NOT support SCOTABDs: (</t>
    </r>
    <r>
      <rPr>
        <b/>
        <sz val="10"/>
        <color rgb="FFFF0000"/>
        <rFont val="Arial"/>
        <family val="2"/>
      </rPr>
      <t>3</t>
    </r>
    <r>
      <rPr>
        <b/>
        <sz val="10"/>
        <color theme="1"/>
        <rFont val="Arial"/>
        <family val="2"/>
      </rPr>
      <t xml:space="preserve"> respondents)</t>
    </r>
  </si>
  <si>
    <t>1. EFAA :</t>
  </si>
  <si>
    <t xml:space="preserve">Included in question 2: </t>
  </si>
  <si>
    <r>
      <t>We are less supportive of much of the new concepts introduced which seem over engineered and confusing for example: inherent risk factors which overlap considerably; the definitions of relevant assertions and significant classes of transactions, account balances and disclosures; and a new level of risk assessment which involves consideration of ‘potential’ risks before actual risks are considered. We also question the merits of requiring a risk identification not only at financial statement level and for inherent risk but also at a level below assertion level, often known as ‘</t>
    </r>
    <r>
      <rPr>
        <b/>
        <sz val="10"/>
        <color theme="1"/>
        <rFont val="Arial"/>
        <family val="2"/>
      </rPr>
      <t>drill down</t>
    </r>
    <r>
      <rPr>
        <sz val="10"/>
        <color theme="1"/>
        <rFont val="Arial"/>
        <family val="2"/>
      </rPr>
      <t>’. We understand that the work effort required involves a drill down identification of every departure from an accounting requirement that could go wrong below assertion level. Such a work effort is excessive and undermines cost: benefit balance in a smaller and less-complex entity environment.</t>
    </r>
  </si>
  <si>
    <t>2. Finnish Association</t>
  </si>
  <si>
    <t>3. SMPC</t>
  </si>
  <si>
    <t xml:space="preserve">Included in introductory comments: </t>
  </si>
  <si>
    <t>In summary, the key issues we have identified are as follows:</t>
  </si>
  <si>
    <r>
      <t>A failure to make the audit approach sufficiently scalable, including new features compared to extant ISA 315 (Revised). The “</t>
    </r>
    <r>
      <rPr>
        <b/>
        <sz val="10"/>
        <color theme="1"/>
        <rFont val="Arial"/>
        <family val="2"/>
      </rPr>
      <t>drill down</t>
    </r>
    <r>
      <rPr>
        <sz val="10"/>
        <color theme="1"/>
        <rFont val="Arial"/>
        <family val="2"/>
      </rPr>
      <t>” in risk identification below the assertion level, whilst appropriate for more complex audits, is excessive for many smaller and less complex entity audits and may ultimately be a significant contributory factor impacting the acceptability of ISAs beyond the complex entity audit market.</t>
    </r>
  </si>
  <si>
    <t>Concerns with iterative nature / order of requirements (circularity)</t>
  </si>
  <si>
    <t>Link to definition of relevant assertion is not clear or circular (See relevant assertion analysis)</t>
  </si>
  <si>
    <t>Definition difficult to read / rationalize / understand</t>
  </si>
  <si>
    <t>So-called                  drill down (also see those respondents who disagree)</t>
  </si>
  <si>
    <t>Editorial suggestions or clarifications and other comments</t>
  </si>
  <si>
    <t xml:space="preserve"> - Deloitte</t>
  </si>
  <si>
    <t xml:space="preserve"> - RSM International </t>
  </si>
  <si>
    <t xml:space="preserve"> - ACCA-CAANZ</t>
  </si>
  <si>
    <t xml:space="preserve"> - Institute of Public Accountants</t>
  </si>
  <si>
    <t xml:space="preserve"> - US Government Accountability Office</t>
  </si>
  <si>
    <t xml:space="preserve"> - AG Alberta</t>
  </si>
  <si>
    <t>Agree with the concept of relevant assertions</t>
  </si>
  <si>
    <t>Agree with the concept of relevant assertions, subject to concerns or recommendations</t>
  </si>
  <si>
    <t>Excel Summary 7B</t>
  </si>
  <si>
    <r>
      <t>ED</t>
    </r>
    <r>
      <rPr>
        <b/>
        <sz val="12"/>
        <color theme="1"/>
        <rFont val="Calibri"/>
        <family val="2"/>
      </rPr>
      <t>−</t>
    </r>
    <r>
      <rPr>
        <b/>
        <sz val="12"/>
        <color theme="1"/>
        <rFont val="Arial"/>
        <family val="2"/>
      </rPr>
      <t>315: Analysis of Comments in Relation to 'Significant Risks'</t>
    </r>
  </si>
  <si>
    <t>Responses to question 6(e) of ED-315 Explanatory Memorandum:</t>
  </si>
  <si>
    <t xml:space="preserve">Agreed to question 6(e) </t>
  </si>
  <si>
    <t>Analysis of those respondents that do NOT support the definition, or have mixed views:</t>
  </si>
  <si>
    <t>Reasons for no support or mixed views</t>
  </si>
  <si>
    <t>Retain special audit consideration</t>
  </si>
  <si>
    <t>Other    comments, including editorial</t>
  </si>
  <si>
    <t>17. MIA</t>
  </si>
  <si>
    <t>47. FSR Danske</t>
  </si>
  <si>
    <r>
      <t xml:space="preserve">AM: </t>
    </r>
    <r>
      <rPr>
        <sz val="10"/>
        <color theme="1"/>
        <rFont val="Arial"/>
        <family val="2"/>
      </rPr>
      <t xml:space="preserve">Application material  </t>
    </r>
  </si>
  <si>
    <t>Support 'and'</t>
  </si>
  <si>
    <t>Support 'or'</t>
  </si>
  <si>
    <t>Remove concept</t>
  </si>
  <si>
    <t xml:space="preserve">Concerns   with AM </t>
  </si>
  <si>
    <t>Additional    guidance     required</t>
  </si>
  <si>
    <t xml:space="preserve">Other comments, including editorial </t>
  </si>
  <si>
    <t>Too theoretical</t>
  </si>
  <si>
    <r>
      <t>ED</t>
    </r>
    <r>
      <rPr>
        <b/>
        <sz val="12"/>
        <color theme="1"/>
        <rFont val="Calibri"/>
        <family val="2"/>
      </rPr>
      <t>−</t>
    </r>
    <r>
      <rPr>
        <b/>
        <sz val="12"/>
        <color theme="1"/>
        <rFont val="Arial"/>
        <family val="2"/>
      </rPr>
      <t>315: Analysis of Comments in Relation to the Proposed Standback Requirement and the Proposed Revisions to ISA 330 Para. 18</t>
    </r>
  </si>
  <si>
    <t xml:space="preserve">Question 8: </t>
  </si>
  <si>
    <t>What are your views about the proposed stand-back requirement in paragraph 52 of ED-315 and the revisions made to paragraph 18 of ISA 330 and its supporting application material? Should either or both requirements be retained? Why or why not?</t>
  </si>
  <si>
    <t>Question 10:</t>
  </si>
  <si>
    <t xml:space="preserve">Do you support the proposed revisions to paragraph 18 of ISA 330 to apply to classes of transactions, account balances or disclosures that are ‘quantitatively or qualitatively material’ to align with the scope of the proposed stand-back in ED-315?  </t>
  </si>
  <si>
    <t>SUMMARY:</t>
  </si>
  <si>
    <t>No specific response to question</t>
  </si>
  <si>
    <t>No standback and no             330 para. 18</t>
  </si>
  <si>
    <t>Retain both the standback and 330 para. 18</t>
  </si>
  <si>
    <t>Retain ONLY                          330 para. 18</t>
  </si>
  <si>
    <t>Retain ONLY                standback in 315</t>
  </si>
  <si>
    <t>Regulators &amp; Oversight Auth.</t>
  </si>
  <si>
    <t>08. FRC</t>
  </si>
  <si>
    <t>07. IRBA</t>
  </si>
  <si>
    <t>26. GT</t>
  </si>
  <si>
    <t>24. Deloitte</t>
  </si>
  <si>
    <t>30. RSM</t>
  </si>
  <si>
    <t>23. Crowe</t>
  </si>
  <si>
    <t>29. PwC</t>
  </si>
  <si>
    <t xml:space="preserve">20. Altaf Noor Ali </t>
  </si>
  <si>
    <t>21. BDO</t>
  </si>
  <si>
    <t>27. KPMG</t>
  </si>
  <si>
    <t>25. EY</t>
  </si>
  <si>
    <t>28. MNP LLP</t>
  </si>
  <si>
    <t>22. Baker Tilly</t>
  </si>
  <si>
    <t>NSS</t>
  </si>
  <si>
    <t>16. MAASB</t>
  </si>
  <si>
    <t>17. NBA</t>
  </si>
  <si>
    <t xml:space="preserve">09. AASB of India </t>
  </si>
  <si>
    <t>18. National Board Tanzania</t>
  </si>
  <si>
    <r>
      <t xml:space="preserve">14. IDW </t>
    </r>
    <r>
      <rPr>
        <b/>
        <i/>
        <sz val="9"/>
        <color theme="1"/>
        <rFont val="Arial"/>
        <family val="2"/>
      </rPr>
      <t>(not conclusive on 330)</t>
    </r>
  </si>
  <si>
    <t>10. AuAASB</t>
  </si>
  <si>
    <t>11. Canadian AASB</t>
  </si>
  <si>
    <t>12. CNCC-CSOES</t>
  </si>
  <si>
    <t>13. Hong Kong Institute</t>
  </si>
  <si>
    <t>15. JICPA</t>
  </si>
  <si>
    <r>
      <t xml:space="preserve">19. NZ Au ASB </t>
    </r>
    <r>
      <rPr>
        <b/>
        <i/>
        <sz val="9"/>
        <color theme="1"/>
        <rFont val="Arial"/>
        <family val="2"/>
      </rPr>
      <t>(not conclusive on 330)</t>
    </r>
  </si>
  <si>
    <t>61. SAICA</t>
  </si>
  <si>
    <t>58. Malaysian Institute</t>
  </si>
  <si>
    <t>54. Institute of CA Zimbabwe</t>
  </si>
  <si>
    <t>60. PAFA</t>
  </si>
  <si>
    <t>38. Accountancy Europe</t>
  </si>
  <si>
    <t>53. Institute of CA of Scotland</t>
  </si>
  <si>
    <t>52. Institute of CA of Pakistan</t>
  </si>
  <si>
    <t>41. CIPFA</t>
  </si>
  <si>
    <t>62. SMPC</t>
  </si>
  <si>
    <t>44. Finnish Association of CPA</t>
  </si>
  <si>
    <t>59. New York State Society of CPA's</t>
  </si>
  <si>
    <t>56. Institute of Public Accountants</t>
  </si>
  <si>
    <t>48. IBRANCO</t>
  </si>
  <si>
    <t xml:space="preserve">47. Interamerican Accounting Association </t>
  </si>
  <si>
    <t xml:space="preserve">40. Center for Audit Quality </t>
  </si>
  <si>
    <t>39. AICPA</t>
  </si>
  <si>
    <t>37. ACCA CAANZ</t>
  </si>
  <si>
    <t>46. FSR Danske</t>
  </si>
  <si>
    <t>42. CPA Australia</t>
  </si>
  <si>
    <t>50. ICAEW</t>
  </si>
  <si>
    <t>43. EFAA</t>
  </si>
  <si>
    <t>45. Fed of Prof Council of Eco Science</t>
  </si>
  <si>
    <t>49. Belgian Institute (support AE)</t>
  </si>
  <si>
    <t>50. Institute of Chartered Accountants of Ghana</t>
  </si>
  <si>
    <t xml:space="preserve">55. Institute of Internal Auditors </t>
  </si>
  <si>
    <t>57. Institute of Singapore Cas</t>
  </si>
  <si>
    <t>63. Wirtschaftsprufer</t>
  </si>
  <si>
    <t>35. Swedish National Audit Office</t>
  </si>
  <si>
    <t>34. US Government Accountability Office</t>
  </si>
  <si>
    <t>32. Auditor General Canada</t>
  </si>
  <si>
    <t>31. AG of Alberta</t>
  </si>
  <si>
    <t>33. AG of Montreal</t>
  </si>
  <si>
    <t>36. Wales Audit Office</t>
  </si>
  <si>
    <t>66. FocusRoi</t>
  </si>
  <si>
    <t>65. Training Academy Zimbabwe</t>
  </si>
  <si>
    <t>69. Dr R Witsieppe</t>
  </si>
  <si>
    <t xml:space="preserve">Reasons given </t>
  </si>
  <si>
    <t>Additional work with no benefit</t>
  </si>
  <si>
    <t>Adds to complexity (e.g. material vs. significant, or how much documentation?)</t>
  </si>
  <si>
    <t>Not required due to iterative nature of standard</t>
  </si>
  <si>
    <t>Too early in the standard (may become boilerplate)</t>
  </si>
  <si>
    <t>Other comments:</t>
  </si>
  <si>
    <t>Accouting firms</t>
  </si>
  <si>
    <t xml:space="preserve"> - RSM International</t>
  </si>
  <si>
    <t>Member bodies</t>
  </si>
  <si>
    <t xml:space="preserve"> - Finnish Association </t>
  </si>
  <si>
    <t xml:space="preserve"> - IPA</t>
  </si>
  <si>
    <t xml:space="preserve"> - New Yok State Society of CPAs</t>
  </si>
  <si>
    <t>Support, HOWEVER:</t>
  </si>
  <si>
    <t xml:space="preserve">Support, based on: </t>
  </si>
  <si>
    <t>Should be supported by standback in ISA 330</t>
  </si>
  <si>
    <t>Make a stronger link to ISA 330 para. 18</t>
  </si>
  <si>
    <t>More guidance how to make this evaluation</t>
  </si>
  <si>
    <t>Should be in relation to performance materiality (not materiality)</t>
  </si>
  <si>
    <t xml:space="preserve">Difficult to distinguish between significant and material </t>
  </si>
  <si>
    <t>Completeness check of SCOTABD</t>
  </si>
  <si>
    <t>Standback and 330 para. 18 have different purposes</t>
  </si>
  <si>
    <t>Monitoring group</t>
  </si>
  <si>
    <t xml:space="preserve"> - Basel </t>
  </si>
  <si>
    <t>Regulators &amp; Oversight Bodies</t>
  </si>
  <si>
    <t>National Standard Setters</t>
  </si>
  <si>
    <t xml:space="preserve"> - AASB of ICAI</t>
  </si>
  <si>
    <t xml:space="preserve"> - Hong Kong CPA</t>
  </si>
  <si>
    <t xml:space="preserve"> - NZ AASB</t>
  </si>
  <si>
    <t xml:space="preserve"> - Swedish Audit Office</t>
  </si>
  <si>
    <t xml:space="preserve"> - Malaysian Institute </t>
  </si>
  <si>
    <t>Comments against retaining ISA 330 para. 18 include:</t>
  </si>
  <si>
    <t xml:space="preserve">Reasons given: </t>
  </si>
  <si>
    <t>Not needed due to robustness of 315</t>
  </si>
  <si>
    <t>Not needed due to standback in 315</t>
  </si>
  <si>
    <t>Undermines risk assessment process</t>
  </si>
  <si>
    <t>This test seldom picks up any misstatements</t>
  </si>
  <si>
    <t>Standback in 315 has more value than 330 para. 18</t>
  </si>
  <si>
    <t xml:space="preserve"> - Au AASB</t>
  </si>
  <si>
    <t xml:space="preserve"> - Canadian AASB</t>
  </si>
  <si>
    <t xml:space="preserve"> - Deloitte </t>
  </si>
  <si>
    <t xml:space="preserve"> - CPA Aus</t>
  </si>
  <si>
    <t>Comments in support of ISA 330 para. 18 include:</t>
  </si>
  <si>
    <t xml:space="preserve">Support, HOWEVER: </t>
  </si>
  <si>
    <t>Other     comments</t>
  </si>
  <si>
    <t>Appropriate backstop against flawed risk assessment</t>
  </si>
  <si>
    <t xml:space="preserve"> - Malaysian Institute Accountants</t>
  </si>
  <si>
    <t xml:space="preserve"> - Chartered Acc Academy (Zim)</t>
  </si>
  <si>
    <t>Excel Summary 8B.2</t>
  </si>
  <si>
    <r>
      <t>ED</t>
    </r>
    <r>
      <rPr>
        <b/>
        <sz val="12"/>
        <color theme="1"/>
        <rFont val="Calibri"/>
        <family val="2"/>
      </rPr>
      <t>−</t>
    </r>
    <r>
      <rPr>
        <b/>
        <sz val="12"/>
        <color theme="1"/>
        <rFont val="Arial"/>
        <family val="2"/>
      </rPr>
      <t xml:space="preserve">315: Analysis of Comments in Relation to 'Qualitatively' and Quantitatively' Material </t>
    </r>
  </si>
  <si>
    <r>
      <rPr>
        <b/>
        <sz val="8"/>
        <rFont val="Arial"/>
        <family val="2"/>
      </rPr>
      <t>Disagree</t>
    </r>
    <r>
      <rPr>
        <b/>
        <sz val="8"/>
        <color theme="1"/>
        <rFont val="Arial"/>
        <family val="2"/>
      </rPr>
      <t xml:space="preserve"> with 'qualitatively' and quantitatively  materiality</t>
    </r>
  </si>
  <si>
    <t>Supportive of 'qualitatively' and 'quantitatively'  materiality</t>
  </si>
  <si>
    <t>No specific comment on 'qualitatively' and 'quantitatively' material</t>
  </si>
  <si>
    <t xml:space="preserve">Respondents </t>
  </si>
  <si>
    <t>Disagree</t>
  </si>
  <si>
    <t>Reasons why respondents DISAGREE with 'quantitatively' and 'qualitatively material'</t>
  </si>
  <si>
    <t>Reasons why respondents AGREE with 'quantitatively' and 'qualitatively' material</t>
  </si>
  <si>
    <t>Reasons given</t>
  </si>
  <si>
    <t xml:space="preserve">Reasons include: </t>
  </si>
  <si>
    <t xml:space="preserve">Implicit to definition of materiality </t>
  </si>
  <si>
    <t>Adds to complexity (e.g. translation of material vs significant)</t>
  </si>
  <si>
    <t xml:space="preserve">Quantitative should refer to performance materiality </t>
  </si>
  <si>
    <t>Delete 'qualitatively'</t>
  </si>
  <si>
    <t xml:space="preserve">Other </t>
  </si>
  <si>
    <t>Helpful     reminder</t>
  </si>
  <si>
    <t>Au AASB</t>
  </si>
  <si>
    <t>IRBA</t>
  </si>
  <si>
    <t>Regulator and Oversight Authorities</t>
  </si>
  <si>
    <t>Canadian AASB</t>
  </si>
  <si>
    <t>CNCC-CSOES</t>
  </si>
  <si>
    <t>IDW</t>
  </si>
  <si>
    <t>AASB of India</t>
  </si>
  <si>
    <t>JICPA</t>
  </si>
  <si>
    <t>PwC</t>
  </si>
  <si>
    <t>Deloitte</t>
  </si>
  <si>
    <t>Grant Thornton</t>
  </si>
  <si>
    <t>KPMG</t>
  </si>
  <si>
    <t>PAFA</t>
  </si>
  <si>
    <t>RSM International</t>
  </si>
  <si>
    <t>SAICA</t>
  </si>
  <si>
    <t>AG Canada</t>
  </si>
  <si>
    <t>Accountancy Europe</t>
  </si>
  <si>
    <t>AICPA</t>
  </si>
  <si>
    <t xml:space="preserve">Center for Audit Quality </t>
  </si>
  <si>
    <t>20. NZ Auditing and Assurance Standards Board</t>
  </si>
  <si>
    <t xml:space="preserve">Finnish Association </t>
  </si>
  <si>
    <t>ICAEW</t>
  </si>
  <si>
    <t>Institute Scotland</t>
  </si>
  <si>
    <t>SMPC</t>
  </si>
  <si>
    <t>45. Finnish Association of Authorised Public Acc</t>
  </si>
  <si>
    <t>46. Fed of Prof Council of Economic Sciences</t>
  </si>
  <si>
    <t>47. FSR Danske Rivisorer (Denmark)</t>
  </si>
  <si>
    <t>50. Belgian Institute (support AE letter)</t>
  </si>
  <si>
    <t>52. Institute of Chartered Accountants Ghana</t>
  </si>
  <si>
    <t>53. Institute of Chartered Accountants of Pakistan</t>
  </si>
  <si>
    <t>54. Institute of Chartered Accountants of Scotland</t>
  </si>
  <si>
    <t>55. Institute of Chartered Accountants of Zimbabwe</t>
  </si>
  <si>
    <t>58. Institute of Singapore Chartered Accountants</t>
  </si>
  <si>
    <t>71 UNSW Research Network</t>
  </si>
  <si>
    <t>Excel Summary 9B</t>
  </si>
  <si>
    <r>
      <t>ED</t>
    </r>
    <r>
      <rPr>
        <b/>
        <sz val="12"/>
        <color theme="1"/>
        <rFont val="Calibri"/>
        <family val="2"/>
      </rPr>
      <t>−</t>
    </r>
    <r>
      <rPr>
        <b/>
        <sz val="12"/>
        <color theme="1"/>
        <rFont val="Arial"/>
        <family val="2"/>
      </rPr>
      <t>315: Analysis of Comments in Relation to 'Spectrum of Risk'</t>
    </r>
  </si>
  <si>
    <t>Responses to question 6(c) of ED-315 Explanatory Memorandum:</t>
  </si>
  <si>
    <r>
      <t xml:space="preserve">Question 6(c) </t>
    </r>
    <r>
      <rPr>
        <sz val="10"/>
        <color rgb="FF000000"/>
        <rFont val="Arial"/>
        <family val="2"/>
      </rPr>
      <t>In your view, will the introduction of the ‘spectrum of inherent risk’ (and the related concepts of assessing the likelihood of occurrence, and magnitude, of a possible misstatement) assist in achieving greater consistency in the identification and assessment of the risks of material misstatement, including significant risks?</t>
    </r>
  </si>
  <si>
    <t>Agreed to question 6(c), or agreed to question 6(c) with considerations that relate to other sections</t>
  </si>
  <si>
    <t>Agreed  to question 6(c), subject to further considerations / concerns</t>
  </si>
  <si>
    <t>No specific response to question 6(c)</t>
  </si>
  <si>
    <t>Do not support                the spectrum of risk concept</t>
  </si>
  <si>
    <t xml:space="preserve"> - AuASB</t>
  </si>
  <si>
    <t xml:space="preserve"> - Center for Audit Quality</t>
  </si>
  <si>
    <r>
      <t>Analysis of those respondents that do NOT support the concept of the spectrum of risk (</t>
    </r>
    <r>
      <rPr>
        <b/>
        <sz val="10"/>
        <color rgb="FFFF0000"/>
        <rFont val="Arial"/>
        <family val="2"/>
      </rPr>
      <t>4</t>
    </r>
    <r>
      <rPr>
        <b/>
        <sz val="10"/>
        <color theme="1"/>
        <rFont val="Arial"/>
        <family val="2"/>
      </rPr>
      <t xml:space="preserve">): </t>
    </r>
  </si>
  <si>
    <t>Do not support concept</t>
  </si>
  <si>
    <t>Risk that the concept will be applied inconsistently</t>
  </si>
  <si>
    <t xml:space="preserve">Concept will exarcebate the under-estimation of risk </t>
  </si>
  <si>
    <t xml:space="preserve">Public sector </t>
  </si>
  <si>
    <t xml:space="preserve">Agreed to Question 6(c),      but with Further Considerations / Concerns </t>
  </si>
  <si>
    <t>Call for more on the 'spectrum of inherent risk' in the standard</t>
  </si>
  <si>
    <t>Spectrum of Risk' should be defined</t>
  </si>
  <si>
    <t>Concept of significant risk may now be redundant</t>
  </si>
  <si>
    <t>Clarify magnitude and/or likelihood</t>
  </si>
  <si>
    <t>Call for simpler language</t>
  </si>
  <si>
    <t>Other comments, including editorial concerns / suggestions</t>
  </si>
  <si>
    <t>Call for more in standard</t>
  </si>
  <si>
    <t>More guidance required</t>
  </si>
  <si>
    <t xml:space="preserve">Risk of applying concept inconsistent </t>
  </si>
  <si>
    <t>Exarcerbate underestimation of risk</t>
  </si>
  <si>
    <t>Other and Editorial comments</t>
  </si>
  <si>
    <t>Should be defined</t>
  </si>
  <si>
    <t>Concept of SR may now be redundant</t>
  </si>
  <si>
    <t>Simpler language</t>
  </si>
  <si>
    <t>Clarify magnitude versus materiality</t>
  </si>
  <si>
    <t>Analysis of those respondents that agree to question 6(c), subject to further considerations:</t>
  </si>
  <si>
    <t xml:space="preserve"> - Baker Tilly </t>
  </si>
  <si>
    <t>Agree with the concept of SCOTABD</t>
  </si>
  <si>
    <t>Agree with the concept of SCOTAB, subject to further considerations</t>
  </si>
  <si>
    <t>Excel Summary 6B.2</t>
  </si>
  <si>
    <t>Excel Summary 8B.1</t>
  </si>
  <si>
    <t>Analysis of respondents who agree with some elements of the concept of SCOTABD, subject to further concerns or recommendations:</t>
  </si>
  <si>
    <t>Guidance on how to apply / assess reasonable possibility threshold (MG suggestion: link to the inherent risk factors)</t>
  </si>
  <si>
    <t>Concern with 'more than remote' (also see relevant assertion analysis) - effect on scope of info system understanding</t>
  </si>
  <si>
    <t xml:space="preserve"> - Hong Kong Institute CPAs</t>
  </si>
  <si>
    <t xml:space="preserve"> - Wales Audit Office </t>
  </si>
  <si>
    <t xml:space="preserve"> - IBRACON</t>
  </si>
  <si>
    <t xml:space="preserve"> - MICPA</t>
  </si>
  <si>
    <t xml:space="preserve"> - NY State Society of CPAs</t>
  </si>
  <si>
    <t xml:space="preserve"> - Chartered Accountants Academy </t>
  </si>
  <si>
    <t xml:space="preserve"> - Focus Roi Inc. </t>
  </si>
  <si>
    <t xml:space="preserve"> - MFC</t>
  </si>
  <si>
    <t xml:space="preserve"> - RW</t>
  </si>
  <si>
    <t xml:space="preserve"> - SDAH</t>
  </si>
  <si>
    <t xml:space="preserve"> - UNSW</t>
  </si>
  <si>
    <r>
      <t xml:space="preserve">Do you support the proposed revisions to paragraph 18 of ISA 330 to apply to classes of transactions, account balances or disclosures that are ‘quantitatively or qualitatively material’ to align with the scope of the proposed stand-back in ED-315?  [See </t>
    </r>
    <r>
      <rPr>
        <b/>
        <sz val="10"/>
        <color rgb="FF000000"/>
        <rFont val="Arial"/>
        <family val="2"/>
      </rPr>
      <t>8B.2</t>
    </r>
    <r>
      <rPr>
        <sz val="10"/>
        <color rgb="FF000000"/>
        <rFont val="Arial"/>
        <family val="2"/>
      </rPr>
      <t>]</t>
    </r>
  </si>
  <si>
    <t>Clarify that 'close to the upper end' would not be rare.</t>
  </si>
  <si>
    <r>
      <t>Additional guidance    required (incl. '</t>
    </r>
    <r>
      <rPr>
        <b/>
        <sz val="8"/>
        <color theme="1"/>
        <rFont val="Arial"/>
        <family val="2"/>
      </rPr>
      <t>close to the upper  end</t>
    </r>
    <r>
      <rPr>
        <sz val="8"/>
        <color theme="1"/>
        <rFont val="Arial"/>
        <family val="2"/>
      </rPr>
      <t>'</t>
    </r>
  </si>
  <si>
    <t>AM para. 229 suggests that routine non-complex transactions would not give rise to SR</t>
  </si>
  <si>
    <r>
      <t xml:space="preserve">Definition shoud require likelihood         </t>
    </r>
    <r>
      <rPr>
        <u/>
        <sz val="8"/>
        <color theme="1"/>
        <rFont val="Arial"/>
        <family val="2"/>
      </rPr>
      <t>and</t>
    </r>
    <r>
      <rPr>
        <sz val="8"/>
        <color theme="1"/>
        <rFont val="Arial"/>
        <family val="2"/>
      </rPr>
      <t xml:space="preserve"> magnitude</t>
    </r>
  </si>
  <si>
    <t xml:space="preserve">  </t>
  </si>
  <si>
    <t>May be confusion between 'upper end' and higher assessed risks in accordance with ISA 701</t>
  </si>
  <si>
    <t>Concept of SR may no longer be needed</t>
  </si>
  <si>
    <t>No specific response                               to question 6(e)</t>
  </si>
  <si>
    <t xml:space="preserve">Concern that more risks may be scoped in as SR (i.e. Risks  based on a low likelihood but high magnitude) </t>
  </si>
  <si>
    <t>66. Focus Roi</t>
  </si>
  <si>
    <r>
      <t xml:space="preserve">Analysis of those respondents who support some elements of scalability, subject to further considerations: </t>
    </r>
    <r>
      <rPr>
        <b/>
        <sz val="10"/>
        <color rgb="FF0070C0"/>
        <rFont val="Arial"/>
        <family val="2"/>
      </rPr>
      <t>46</t>
    </r>
    <r>
      <rPr>
        <b/>
        <sz val="10"/>
        <color theme="1"/>
        <rFont val="Arial"/>
        <family val="2"/>
      </rPr>
      <t xml:space="preserve"> </t>
    </r>
  </si>
  <si>
    <t>22. BDO International</t>
  </si>
  <si>
    <t>An approach that is too scaled down could result in inconsistent audit quality between LCE and larger / listed entities</t>
  </si>
  <si>
    <t xml:space="preserve">Scalability must be addressed so that it does not inhibit implementation </t>
  </si>
  <si>
    <r>
      <t xml:space="preserve">Analysis of those respondents who support some elements of the understandability of the standard, subject to further considerations: </t>
    </r>
    <r>
      <rPr>
        <b/>
        <sz val="10"/>
        <color rgb="FF0070C0"/>
        <rFont val="Arial"/>
        <family val="2"/>
      </rPr>
      <t>42</t>
    </r>
  </si>
  <si>
    <t>Concern with length of standard</t>
  </si>
  <si>
    <t>For purposes of this analysis, consideration was given to the responses to question 1(a) of the ED-315 Explanatory Memorandum, as well as, where applicable, comments included in the introductory comments of respondents' comment letters.</t>
  </si>
  <si>
    <t xml:space="preserve">The revised standard is difficult to understand and follow through. Therefore the consistency in adoption between auditors will most likely not be promoted even though the changes would probably increase the robustness of the risk assessment process. </t>
  </si>
  <si>
    <t>We have serious concerns that without considerable amendment, the ED would lead to inefficiencies (detrimental in terms of the cost / benefit considerations of entities subject to audit) and inconsistent application (detrimental to the achievement of high-quality audits).</t>
  </si>
  <si>
    <t>Excel Summary 10B</t>
  </si>
  <si>
    <r>
      <t>ED</t>
    </r>
    <r>
      <rPr>
        <b/>
        <sz val="12"/>
        <color theme="1"/>
        <rFont val="Calibri"/>
        <family val="2"/>
      </rPr>
      <t>−</t>
    </r>
    <r>
      <rPr>
        <b/>
        <sz val="12"/>
        <color theme="1"/>
        <rFont val="Arial"/>
        <family val="2"/>
      </rPr>
      <t xml:space="preserve">315: Analysis of Comments in Relation to 'sufficient appropriate audit evidence' for risk assessment procedures </t>
    </r>
  </si>
  <si>
    <t>Do you support the proposed change for the auditor to obtain ‘sufficient appropriate audit evidence’ through the performance of risk assessment procedures to provide the basis for the identification and assessment of the risks of material misstatement, and do you believe this clarification will further encourage professional skepticism?</t>
  </si>
  <si>
    <t xml:space="preserve">Agree with 'sufficient appropriate audit evidence' </t>
  </si>
  <si>
    <t xml:space="preserve">Do not support 'suffcient appropriate audit evidence' </t>
  </si>
  <si>
    <t xml:space="preserve">No specific comment on 'sufficient appropriate audit evidence' </t>
  </si>
  <si>
    <t>50. Belgian Institute</t>
  </si>
  <si>
    <t xml:space="preserve">Detail responses: </t>
  </si>
  <si>
    <r>
      <t>Question 4:</t>
    </r>
    <r>
      <rPr>
        <sz val="10"/>
        <color rgb="FF000000"/>
        <rFont val="Arial"/>
        <family val="2"/>
      </rPr>
      <t xml:space="preserve"> (Explanatory Memorandum)</t>
    </r>
  </si>
  <si>
    <r>
      <t>Do NOT support Relevant Assertions: (</t>
    </r>
    <r>
      <rPr>
        <b/>
        <sz val="10"/>
        <color rgb="FFFF0000"/>
        <rFont val="Arial"/>
        <family val="2"/>
      </rPr>
      <t>3</t>
    </r>
    <r>
      <rPr>
        <b/>
        <sz val="10"/>
        <color theme="1"/>
        <rFont val="Arial"/>
        <family val="2"/>
      </rPr>
      <t xml:space="preserve"> respondents)</t>
    </r>
  </si>
  <si>
    <t xml:space="preserve"> - Swedish National Audit Office </t>
  </si>
  <si>
    <r>
      <t xml:space="preserve">Analysis of support, but with further recommendations: </t>
    </r>
    <r>
      <rPr>
        <b/>
        <sz val="10"/>
        <color rgb="FF0070C0"/>
        <rFont val="Arial"/>
        <family val="2"/>
      </rPr>
      <t>37</t>
    </r>
    <r>
      <rPr>
        <b/>
        <sz val="10"/>
        <color theme="1"/>
        <rFont val="Arial"/>
        <family val="2"/>
      </rPr>
      <t xml:space="preserve"> respondents</t>
    </r>
  </si>
  <si>
    <t>Other comments (incl: confusion as to the levels at which assessments are performed)</t>
  </si>
  <si>
    <t>Do you support the revised definition and related application material on the determination of 'significant risks'? What are your views on the matters presented in paragraph 57 of the Explanatory Memorandum relating to how significant risks are determined on the spectrum of inherent risk?</t>
  </si>
  <si>
    <t>Does not require substantive tests for all relevant assertions?</t>
  </si>
  <si>
    <t>More robust risk assessment negate the need for standback</t>
  </si>
  <si>
    <t xml:space="preserve">Agree with some elements of scalability, but with further considerations  </t>
  </si>
  <si>
    <t xml:space="preserve">Other        comments (including           editorials) </t>
  </si>
  <si>
    <t>Whether or not the ISA is scalable depends on the clarity of the requirements and how they apply to audits of varying size and complexity. While some of the changes proposed help in that regard, we do not believe scalability has been achieved.</t>
  </si>
  <si>
    <r>
      <t xml:space="preserve">Those respondents who indicated that the standard is not sufficiently scalable: </t>
    </r>
    <r>
      <rPr>
        <b/>
        <sz val="10"/>
        <color rgb="FFFF0000"/>
        <rFont val="Arial"/>
        <family val="2"/>
      </rPr>
      <t>7</t>
    </r>
  </si>
  <si>
    <t>Agree with some elements of scalability, subject to further considerations / concerns</t>
  </si>
  <si>
    <r>
      <t xml:space="preserve">Those respondents who indicated that understandability has not been achieved / improved: </t>
    </r>
    <r>
      <rPr>
        <b/>
        <sz val="10"/>
        <color rgb="FFFF0000"/>
        <rFont val="Arial"/>
        <family val="2"/>
      </rPr>
      <t>8</t>
    </r>
  </si>
  <si>
    <r>
      <t>ED</t>
    </r>
    <r>
      <rPr>
        <b/>
        <sz val="12"/>
        <color theme="1"/>
        <rFont val="Calibri"/>
        <family val="2"/>
      </rPr>
      <t>−</t>
    </r>
    <r>
      <rPr>
        <b/>
        <sz val="12"/>
        <color theme="1"/>
        <rFont val="Arial"/>
        <family val="2"/>
      </rPr>
      <t xml:space="preserve">315: Analysis of Comments in Relation to 'Understandability' (Complexity)  </t>
    </r>
  </si>
  <si>
    <t>Question 1(a) of ED-315 Explanatory Memorandum:</t>
  </si>
  <si>
    <t>Detail comments of respondents who believe that standard is not sufficiently scalable</t>
  </si>
  <si>
    <t>21. Altaf Noor Ali</t>
  </si>
  <si>
    <t>50. IBR-IRE</t>
  </si>
  <si>
    <t>Respondent:</t>
  </si>
  <si>
    <t xml:space="preserve">Respondents: </t>
  </si>
  <si>
    <t xml:space="preserve">Respondents (do not support relevant assesrtions) </t>
  </si>
  <si>
    <t>Definition is complex and difficult to read / rationalize (circular)</t>
  </si>
  <si>
    <t xml:space="preserve">Respondents (do not support SCOTABD) </t>
  </si>
  <si>
    <t>EFAA</t>
  </si>
  <si>
    <t xml:space="preserve">    Note: Table contain hidden rows</t>
  </si>
  <si>
    <t>Note: Table contains hidden rows</t>
  </si>
  <si>
    <r>
      <t>ED</t>
    </r>
    <r>
      <rPr>
        <b/>
        <sz val="12"/>
        <color theme="1"/>
        <rFont val="Calibri"/>
        <family val="2"/>
      </rPr>
      <t>−</t>
    </r>
    <r>
      <rPr>
        <b/>
        <sz val="12"/>
        <color theme="1"/>
        <rFont val="Arial"/>
        <family val="2"/>
      </rPr>
      <t>315: Analysis of Comments in Relation to Scalability/Proportionality</t>
    </r>
  </si>
  <si>
    <t xml:space="preserve">Matters noted against the proposed stand-back include: </t>
  </si>
  <si>
    <t>Comments of those supporting the proposed standback include:</t>
  </si>
  <si>
    <t xml:space="preserve">There is no evaluation of this component </t>
  </si>
  <si>
    <t>Control Activities</t>
  </si>
  <si>
    <t>Description of control activities component is not consistent with COSO</t>
  </si>
  <si>
    <t xml:space="preserve">Clarify 'relevant      to financial reporting' </t>
  </si>
  <si>
    <t xml:space="preserve">Questioning how to identify controls relevant to SR during the SOIC phase, i.e. prior to determination of SR? </t>
  </si>
  <si>
    <r>
      <t xml:space="preserve">SOIC: </t>
    </r>
    <r>
      <rPr>
        <sz val="10"/>
        <color theme="1"/>
        <rFont val="Arial"/>
        <family val="2"/>
      </rPr>
      <t xml:space="preserve">System of Internal Control </t>
    </r>
  </si>
  <si>
    <r>
      <t xml:space="preserve">SR: </t>
    </r>
    <r>
      <rPr>
        <sz val="10"/>
        <color theme="1"/>
        <rFont val="Arial"/>
        <family val="2"/>
      </rPr>
      <t>Significant Risk</t>
    </r>
  </si>
  <si>
    <t xml:space="preserve">Suggestion to define: 'Controls relevant to the audit' and 'controls relevant to to financial reporting.' </t>
  </si>
  <si>
    <t>Concerns regarding the use of 'formality' or the 'extent to which it is formalized'</t>
  </si>
  <si>
    <t>Relationship between magnitude and materiality ?</t>
  </si>
  <si>
    <r>
      <t xml:space="preserve">IR: </t>
    </r>
    <r>
      <rPr>
        <sz val="10"/>
        <color theme="1"/>
        <rFont val="Arial"/>
        <family val="2"/>
      </rPr>
      <t>Inherent risk</t>
    </r>
    <r>
      <rPr>
        <b/>
        <sz val="10"/>
        <color theme="1"/>
        <rFont val="Arial"/>
        <family val="2"/>
      </rPr>
      <t xml:space="preserve"> </t>
    </r>
  </si>
  <si>
    <t xml:space="preserve">Do not support definition, or have mixed views: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</si>
</sst>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43"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b/>
      <sz val="12"/>
      <color theme="1"/>
      <name val="Arial"/>
      <family val="2"/>
    </font>
    <font>
      <b/>
      <sz val="12"/>
      <color theme="1"/>
      <name val="Calibri"/>
      <family val="2"/>
    </font>
    <font>
      <sz val="9"/>
      <color theme="1"/>
      <name val="Arial"/>
      <family val="2"/>
    </font>
    <font>
      <sz val="9"/>
      <color indexed="81"/>
      <name val="Tahoma"/>
      <family val="2"/>
    </font>
    <font>
      <b/>
      <sz val="9"/>
      <color indexed="81"/>
      <name val="Tahoma"/>
      <family val="2"/>
    </font>
    <font>
      <b/>
      <sz val="10"/>
      <name val="Arial"/>
      <family val="2"/>
    </font>
    <font>
      <b/>
      <u/>
      <sz val="10"/>
      <color theme="1"/>
      <name val="Arial"/>
      <family val="2"/>
    </font>
    <font>
      <b/>
      <sz val="9"/>
      <color theme="1"/>
      <name val="Arial"/>
      <family val="2"/>
    </font>
    <font>
      <b/>
      <sz val="10"/>
      <color rgb="FF0070C0"/>
      <name val="Arial"/>
      <family val="2"/>
    </font>
    <font>
      <sz val="8"/>
      <color theme="1"/>
      <name val="Arial"/>
      <family val="2"/>
    </font>
    <font>
      <sz val="9"/>
      <color theme="1"/>
      <name val="Calibri"/>
      <family val="2"/>
      <scheme val="minor"/>
    </font>
    <font>
      <b/>
      <sz val="8"/>
      <color theme="1"/>
      <name val="Arial"/>
      <family val="2"/>
    </font>
    <font>
      <i/>
      <sz val="10"/>
      <color theme="1"/>
      <name val="Arial"/>
      <family val="2"/>
    </font>
    <font>
      <b/>
      <sz val="8"/>
      <name val="Arial"/>
      <family val="2"/>
    </font>
    <font>
      <sz val="8"/>
      <name val="Calibri"/>
      <family val="2"/>
      <scheme val="minor"/>
    </font>
    <font>
      <sz val="8"/>
      <color theme="1"/>
      <name val="Calibri"/>
      <family val="2"/>
      <scheme val="minor"/>
    </font>
    <font>
      <i/>
      <sz val="10"/>
      <name val="Arial"/>
      <family val="2"/>
    </font>
    <font>
      <sz val="9"/>
      <color rgb="FF262626"/>
      <name val="Arial"/>
      <family val="2"/>
    </font>
    <font>
      <i/>
      <sz val="9"/>
      <color theme="1"/>
      <name val="Arial"/>
      <family val="2"/>
    </font>
    <font>
      <b/>
      <i/>
      <sz val="9"/>
      <color theme="1"/>
      <name val="Arial"/>
      <family val="2"/>
    </font>
    <font>
      <b/>
      <sz val="10"/>
      <color rgb="FFFF0000"/>
      <name val="Arial"/>
      <family val="2"/>
    </font>
    <font>
      <b/>
      <i/>
      <sz val="10"/>
      <color theme="1"/>
      <name val="Arial"/>
      <family val="2"/>
    </font>
    <font>
      <b/>
      <sz val="11"/>
      <color theme="1"/>
      <name val="Calibri"/>
      <family val="2"/>
      <scheme val="minor"/>
    </font>
    <font>
      <sz val="10"/>
      <color rgb="FF000000"/>
      <name val="Arial"/>
      <family val="2"/>
    </font>
    <font>
      <sz val="9"/>
      <color rgb="FF000000"/>
      <name val="Arial"/>
      <family val="2"/>
    </font>
    <font>
      <b/>
      <sz val="9"/>
      <name val="Arial"/>
      <family val="2"/>
    </font>
    <font>
      <sz val="9"/>
      <name val="Calibri"/>
      <family val="2"/>
      <scheme val="minor"/>
    </font>
    <font>
      <u/>
      <sz val="10"/>
      <color theme="1"/>
      <name val="Arial"/>
      <family val="2"/>
    </font>
    <font>
      <sz val="10"/>
      <name val="Arial"/>
      <family val="2"/>
    </font>
    <font>
      <sz val="10"/>
      <color rgb="FFFF0000"/>
      <name val="Arial"/>
      <family val="2"/>
    </font>
    <font>
      <sz val="9"/>
      <color indexed="81"/>
      <name val="Arial"/>
      <family val="2"/>
    </font>
    <font>
      <i/>
      <u/>
      <sz val="10"/>
      <color theme="1"/>
      <name val="Arial"/>
      <family val="2"/>
    </font>
    <font>
      <u/>
      <sz val="8"/>
      <color theme="1"/>
      <name val="Arial"/>
      <family val="2"/>
    </font>
    <font>
      <u/>
      <sz val="10"/>
      <color rgb="FF000000"/>
      <name val="Arial"/>
      <family val="2"/>
    </font>
    <font>
      <b/>
      <sz val="11"/>
      <color theme="1"/>
      <name val="Arial"/>
      <family val="2"/>
    </font>
    <font>
      <sz val="9"/>
      <name val="Arial"/>
      <family val="2"/>
    </font>
    <font>
      <b/>
      <sz val="8"/>
      <color theme="1"/>
      <name val="Calibri"/>
      <family val="2"/>
      <scheme val="minor"/>
    </font>
    <font>
      <b/>
      <sz val="10"/>
      <color rgb="FF000000"/>
      <name val="Arial"/>
      <family val="2"/>
    </font>
    <font>
      <i/>
      <sz val="8"/>
      <color theme="1"/>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2"/>
        <bgColor indexed="64"/>
      </patternFill>
    </fill>
    <fill>
      <patternFill patternType="solid">
        <fgColor theme="4" tint="0.79998168889431442"/>
        <bgColor indexed="64"/>
      </patternFill>
    </fill>
    <fill>
      <patternFill patternType="solid">
        <fgColor rgb="FF92D050"/>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903">
    <xf numFmtId="0" fontId="0" fillId="0" borderId="0" xfId="0"/>
    <xf numFmtId="0" fontId="2" fillId="0" borderId="0" xfId="0" applyFont="1"/>
    <xf numFmtId="0" fontId="2" fillId="0" borderId="0" xfId="0" applyFont="1" applyAlignment="1">
      <alignment horizontal="center"/>
    </xf>
    <xf numFmtId="0" fontId="3" fillId="0" borderId="0" xfId="0" applyFont="1"/>
    <xf numFmtId="0" fontId="2" fillId="2" borderId="5" xfId="0" applyFont="1" applyFill="1" applyBorder="1" applyAlignment="1">
      <alignment horizontal="center"/>
    </xf>
    <xf numFmtId="0" fontId="4" fillId="0" borderId="0" xfId="0" applyFont="1"/>
    <xf numFmtId="0" fontId="2" fillId="0" borderId="5" xfId="0" applyFont="1" applyBorder="1" applyAlignment="1">
      <alignment horizontal="center"/>
    </xf>
    <xf numFmtId="0" fontId="2" fillId="0" borderId="11" xfId="0" applyFont="1" applyBorder="1" applyAlignment="1">
      <alignment horizontal="center"/>
    </xf>
    <xf numFmtId="0" fontId="2" fillId="0" borderId="3" xfId="0" applyFont="1" applyBorder="1" applyAlignment="1">
      <alignment horizontal="center"/>
    </xf>
    <xf numFmtId="0" fontId="2" fillId="0" borderId="14" xfId="0" applyFont="1" applyBorder="1" applyAlignment="1">
      <alignment horizontal="center"/>
    </xf>
    <xf numFmtId="0" fontId="2" fillId="0" borderId="4" xfId="0" applyFont="1" applyBorder="1" applyAlignment="1">
      <alignment horizontal="center"/>
    </xf>
    <xf numFmtId="0" fontId="2" fillId="2" borderId="14" xfId="0" applyFont="1" applyFill="1" applyBorder="1" applyAlignment="1">
      <alignment horizontal="center"/>
    </xf>
    <xf numFmtId="0" fontId="2" fillId="0" borderId="7" xfId="0" applyFont="1" applyBorder="1" applyAlignment="1"/>
    <xf numFmtId="0" fontId="3" fillId="0" borderId="0" xfId="0" applyFont="1" applyBorder="1" applyAlignment="1"/>
    <xf numFmtId="0" fontId="2" fillId="2" borderId="0" xfId="0" applyFont="1" applyFill="1" applyBorder="1" applyAlignment="1"/>
    <xf numFmtId="0" fontId="2" fillId="0" borderId="0" xfId="0" applyFont="1" applyBorder="1" applyAlignment="1"/>
    <xf numFmtId="0" fontId="2" fillId="0" borderId="6" xfId="0" applyFont="1" applyBorder="1" applyAlignment="1"/>
    <xf numFmtId="0" fontId="3" fillId="0" borderId="9" xfId="0" applyFont="1" applyBorder="1" applyAlignment="1"/>
    <xf numFmtId="0" fontId="2" fillId="0" borderId="9" xfId="0" applyFont="1" applyBorder="1" applyAlignment="1"/>
    <xf numFmtId="0" fontId="2" fillId="2" borderId="9" xfId="0" applyFont="1" applyFill="1" applyBorder="1" applyAlignment="1"/>
    <xf numFmtId="0" fontId="2" fillId="0" borderId="1" xfId="0" applyFont="1" applyBorder="1" applyAlignment="1"/>
    <xf numFmtId="0" fontId="2" fillId="0" borderId="0" xfId="0" applyFont="1" applyAlignment="1">
      <alignment horizontal="center"/>
    </xf>
    <xf numFmtId="0" fontId="2" fillId="0" borderId="0" xfId="0" applyFont="1" applyFill="1" applyBorder="1" applyAlignment="1">
      <alignment horizontal="center"/>
    </xf>
    <xf numFmtId="0" fontId="2" fillId="2" borderId="4" xfId="0" applyFont="1" applyFill="1" applyBorder="1" applyAlignment="1">
      <alignment horizontal="center"/>
    </xf>
    <xf numFmtId="0" fontId="2" fillId="2" borderId="3" xfId="0" applyFont="1" applyFill="1" applyBorder="1" applyAlignment="1">
      <alignment horizontal="center"/>
    </xf>
    <xf numFmtId="0" fontId="2" fillId="0" borderId="3" xfId="0" applyFont="1" applyFill="1" applyBorder="1" applyAlignment="1">
      <alignment horizontal="center"/>
    </xf>
    <xf numFmtId="0" fontId="2" fillId="0" borderId="14" xfId="0" applyFont="1" applyFill="1" applyBorder="1" applyAlignment="1">
      <alignment horizontal="center"/>
    </xf>
    <xf numFmtId="0" fontId="2" fillId="0" borderId="4" xfId="0" applyFont="1" applyFill="1" applyBorder="1" applyAlignment="1">
      <alignment horizontal="center"/>
    </xf>
    <xf numFmtId="9" fontId="2" fillId="0" borderId="0" xfId="0" applyNumberFormat="1" applyFont="1" applyFill="1" applyBorder="1" applyAlignment="1">
      <alignment horizontal="center"/>
    </xf>
    <xf numFmtId="0" fontId="2" fillId="0" borderId="6" xfId="0" applyFont="1" applyFill="1" applyBorder="1" applyAlignment="1">
      <alignment horizontal="center"/>
    </xf>
    <xf numFmtId="0" fontId="2" fillId="0" borderId="9" xfId="0" applyFont="1" applyFill="1" applyBorder="1" applyAlignment="1">
      <alignment horizontal="center"/>
    </xf>
    <xf numFmtId="0" fontId="2" fillId="0" borderId="10" xfId="0" applyFont="1" applyFill="1" applyBorder="1" applyAlignment="1">
      <alignment horizontal="center"/>
    </xf>
    <xf numFmtId="0" fontId="3" fillId="4" borderId="2" xfId="0" applyFont="1" applyFill="1" applyBorder="1" applyAlignment="1">
      <alignment horizontal="center"/>
    </xf>
    <xf numFmtId="0" fontId="2" fillId="0" borderId="2" xfId="0" applyFont="1" applyBorder="1" applyAlignment="1">
      <alignment horizontal="center"/>
    </xf>
    <xf numFmtId="0" fontId="2" fillId="2" borderId="6" xfId="0" applyFont="1" applyFill="1" applyBorder="1" applyAlignment="1">
      <alignment horizontal="center"/>
    </xf>
    <xf numFmtId="0" fontId="2" fillId="2" borderId="9" xfId="0" applyFont="1" applyFill="1" applyBorder="1" applyAlignment="1">
      <alignment horizontal="center"/>
    </xf>
    <xf numFmtId="0" fontId="2" fillId="2" borderId="10" xfId="0" applyFont="1" applyFill="1" applyBorder="1" applyAlignment="1">
      <alignment horizontal="center"/>
    </xf>
    <xf numFmtId="0" fontId="2" fillId="2" borderId="8" xfId="0" applyFont="1" applyFill="1" applyBorder="1" applyAlignment="1">
      <alignment horizontal="center"/>
    </xf>
    <xf numFmtId="0" fontId="2" fillId="2" borderId="11" xfId="0" applyFont="1" applyFill="1" applyBorder="1" applyAlignment="1">
      <alignment horizontal="center"/>
    </xf>
    <xf numFmtId="0" fontId="6" fillId="3" borderId="2"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2" fillId="2" borderId="0" xfId="0" applyFont="1" applyFill="1" applyBorder="1" applyAlignment="1">
      <alignment horizontal="center"/>
    </xf>
    <xf numFmtId="0" fontId="2" fillId="2" borderId="7" xfId="0" applyFont="1" applyFill="1" applyBorder="1" applyAlignment="1">
      <alignment horizontal="center"/>
    </xf>
    <xf numFmtId="0" fontId="2" fillId="2" borderId="1" xfId="0" applyFont="1" applyFill="1" applyBorder="1" applyAlignment="1">
      <alignment horizontal="center"/>
    </xf>
    <xf numFmtId="0" fontId="2" fillId="0" borderId="0" xfId="0" applyFont="1" applyFill="1" applyBorder="1" applyAlignment="1"/>
    <xf numFmtId="0" fontId="2" fillId="0" borderId="0" xfId="0" applyFont="1" applyBorder="1" applyAlignment="1">
      <alignment horizontal="center"/>
    </xf>
    <xf numFmtId="0" fontId="2" fillId="2" borderId="0" xfId="0" applyFont="1" applyFill="1" applyAlignment="1">
      <alignment horizontal="center"/>
    </xf>
    <xf numFmtId="0" fontId="2" fillId="2" borderId="0" xfId="0" applyFont="1" applyFill="1"/>
    <xf numFmtId="0" fontId="3" fillId="2" borderId="0" xfId="0" applyFont="1" applyFill="1"/>
    <xf numFmtId="0" fontId="2" fillId="5" borderId="0" xfId="0" applyFont="1" applyFill="1" applyBorder="1" applyAlignment="1">
      <alignment horizontal="center"/>
    </xf>
    <xf numFmtId="0" fontId="2" fillId="2" borderId="15" xfId="0" applyFont="1" applyFill="1" applyBorder="1" applyAlignment="1">
      <alignment horizontal="center"/>
    </xf>
    <xf numFmtId="0" fontId="2" fillId="2" borderId="2" xfId="0" applyFont="1" applyFill="1" applyBorder="1" applyAlignment="1">
      <alignment horizontal="center"/>
    </xf>
    <xf numFmtId="0" fontId="2" fillId="2" borderId="13" xfId="0" applyFont="1" applyFill="1" applyBorder="1" applyAlignment="1">
      <alignment horizontal="center"/>
    </xf>
    <xf numFmtId="0" fontId="3" fillId="5" borderId="0" xfId="0" applyFont="1" applyFill="1" applyBorder="1" applyAlignment="1">
      <alignment horizontal="center"/>
    </xf>
    <xf numFmtId="0" fontId="2" fillId="0" borderId="0" xfId="0" applyFont="1" applyFill="1"/>
    <xf numFmtId="0" fontId="2" fillId="0" borderId="0" xfId="0" applyFont="1" applyFill="1" applyBorder="1"/>
    <xf numFmtId="0" fontId="2" fillId="0" borderId="0" xfId="0" applyFont="1" applyFill="1" applyAlignment="1">
      <alignment horizontal="center"/>
    </xf>
    <xf numFmtId="0" fontId="3" fillId="0" borderId="0" xfId="0" applyFont="1" applyFill="1" applyBorder="1" applyAlignment="1"/>
    <xf numFmtId="0" fontId="3" fillId="0" borderId="0" xfId="0" applyFont="1" applyFill="1" applyBorder="1" applyAlignment="1">
      <alignment horizontal="center"/>
    </xf>
    <xf numFmtId="0" fontId="12" fillId="0" borderId="14" xfId="0" applyFont="1" applyBorder="1" applyAlignment="1">
      <alignment horizontal="center"/>
    </xf>
    <xf numFmtId="0" fontId="2" fillId="0" borderId="9" xfId="0" applyFont="1" applyBorder="1"/>
    <xf numFmtId="0" fontId="2" fillId="0" borderId="1" xfId="0" applyFont="1" applyFill="1" applyBorder="1"/>
    <xf numFmtId="0" fontId="2" fillId="0" borderId="0" xfId="0" applyFont="1" applyBorder="1"/>
    <xf numFmtId="0" fontId="2" fillId="0" borderId="9" xfId="0" applyFont="1" applyFill="1" applyBorder="1"/>
    <xf numFmtId="0" fontId="3" fillId="0" borderId="9" xfId="0" applyFont="1" applyFill="1" applyBorder="1"/>
    <xf numFmtId="0" fontId="2" fillId="0" borderId="1" xfId="0" applyFont="1" applyFill="1" applyBorder="1" applyAlignment="1"/>
    <xf numFmtId="0" fontId="6" fillId="0" borderId="0" xfId="0" applyFont="1" applyFill="1" applyBorder="1" applyAlignment="1">
      <alignment horizontal="center"/>
    </xf>
    <xf numFmtId="9" fontId="3" fillId="0" borderId="0" xfId="1" applyFont="1" applyFill="1" applyBorder="1" applyAlignment="1">
      <alignment horizontal="center"/>
    </xf>
    <xf numFmtId="0" fontId="2" fillId="0" borderId="10" xfId="0" applyFont="1" applyFill="1" applyBorder="1"/>
    <xf numFmtId="0" fontId="16" fillId="2" borderId="9" xfId="0" applyFont="1" applyFill="1" applyBorder="1" applyAlignment="1"/>
    <xf numFmtId="0" fontId="16" fillId="2" borderId="14" xfId="0" applyFont="1" applyFill="1" applyBorder="1" applyAlignment="1">
      <alignment horizontal="center"/>
    </xf>
    <xf numFmtId="0" fontId="16" fillId="0" borderId="0" xfId="0" applyFont="1" applyBorder="1" applyAlignment="1"/>
    <xf numFmtId="0" fontId="16" fillId="0" borderId="5" xfId="0" applyFont="1" applyBorder="1" applyAlignment="1">
      <alignment horizontal="center"/>
    </xf>
    <xf numFmtId="0" fontId="16" fillId="0" borderId="14" xfId="0" applyFont="1" applyBorder="1" applyAlignment="1">
      <alignment horizontal="center"/>
    </xf>
    <xf numFmtId="0" fontId="16" fillId="0" borderId="9" xfId="0" applyFont="1" applyBorder="1" applyAlignment="1">
      <alignment horizontal="center"/>
    </xf>
    <xf numFmtId="0" fontId="16" fillId="6" borderId="3" xfId="0" applyFont="1" applyFill="1" applyBorder="1" applyAlignment="1">
      <alignment horizontal="center"/>
    </xf>
    <xf numFmtId="0" fontId="16" fillId="6" borderId="14" xfId="0" applyFont="1" applyFill="1" applyBorder="1" applyAlignment="1">
      <alignment horizontal="center"/>
    </xf>
    <xf numFmtId="0" fontId="16" fillId="6" borderId="4" xfId="0" applyFont="1" applyFill="1" applyBorder="1" applyAlignment="1">
      <alignment horizontal="center"/>
    </xf>
    <xf numFmtId="0" fontId="16" fillId="2" borderId="0" xfId="0" applyFont="1" applyFill="1" applyBorder="1" applyAlignment="1"/>
    <xf numFmtId="0" fontId="16" fillId="2" borderId="5" xfId="0" applyFont="1" applyFill="1" applyBorder="1" applyAlignment="1">
      <alignment horizontal="center"/>
    </xf>
    <xf numFmtId="0" fontId="16" fillId="2" borderId="9" xfId="0" applyFont="1" applyFill="1" applyBorder="1" applyAlignment="1">
      <alignment horizontal="center"/>
    </xf>
    <xf numFmtId="0" fontId="16" fillId="2" borderId="9" xfId="0" applyFont="1" applyFill="1" applyBorder="1"/>
    <xf numFmtId="0" fontId="16" fillId="0" borderId="10" xfId="0" applyFont="1" applyBorder="1" applyAlignment="1"/>
    <xf numFmtId="0" fontId="2" fillId="0" borderId="10" xfId="0" applyFont="1" applyFill="1" applyBorder="1" applyAlignment="1"/>
    <xf numFmtId="0" fontId="2" fillId="0" borderId="11" xfId="0" applyFont="1" applyBorder="1"/>
    <xf numFmtId="0" fontId="3" fillId="7" borderId="15" xfId="0" applyFont="1" applyFill="1" applyBorder="1"/>
    <xf numFmtId="0" fontId="2" fillId="7" borderId="12" xfId="0" applyFont="1" applyFill="1" applyBorder="1"/>
    <xf numFmtId="0" fontId="3" fillId="7" borderId="12" xfId="0" applyFont="1" applyFill="1" applyBorder="1" applyAlignment="1">
      <alignment horizontal="center"/>
    </xf>
    <xf numFmtId="0" fontId="9" fillId="7" borderId="12" xfId="0" applyFont="1" applyFill="1" applyBorder="1" applyAlignment="1">
      <alignment horizontal="center"/>
    </xf>
    <xf numFmtId="0" fontId="3" fillId="7" borderId="2" xfId="0" applyFont="1" applyFill="1" applyBorder="1" applyAlignment="1">
      <alignment horizontal="center"/>
    </xf>
    <xf numFmtId="0" fontId="14" fillId="0" borderId="0" xfId="0" applyFont="1" applyFill="1" applyBorder="1" applyAlignment="1">
      <alignment horizontal="center" vertical="center" wrapText="1"/>
    </xf>
    <xf numFmtId="0" fontId="2" fillId="0" borderId="0" xfId="0" applyFont="1" applyFill="1" applyBorder="1" applyAlignment="1">
      <alignment horizontal="center"/>
    </xf>
    <xf numFmtId="0" fontId="10" fillId="0" borderId="0" xfId="0" applyFont="1" applyFill="1" applyBorder="1" applyAlignment="1"/>
    <xf numFmtId="0" fontId="2" fillId="0" borderId="0" xfId="0" applyFont="1" applyFill="1" applyBorder="1" applyAlignment="1">
      <alignment horizontal="center"/>
    </xf>
    <xf numFmtId="0" fontId="2" fillId="0" borderId="5" xfId="0" applyFont="1" applyFill="1" applyBorder="1" applyAlignment="1">
      <alignment horizontal="center"/>
    </xf>
    <xf numFmtId="0" fontId="2" fillId="8" borderId="3" xfId="0" applyFont="1" applyFill="1" applyBorder="1" applyAlignment="1">
      <alignment horizontal="center"/>
    </xf>
    <xf numFmtId="0" fontId="2" fillId="8" borderId="14" xfId="0" applyFont="1" applyFill="1" applyBorder="1" applyAlignment="1">
      <alignment horizontal="center"/>
    </xf>
    <xf numFmtId="0" fontId="2" fillId="8" borderId="4" xfId="0" applyFont="1" applyFill="1" applyBorder="1" applyAlignment="1">
      <alignment horizontal="center"/>
    </xf>
    <xf numFmtId="0" fontId="2" fillId="8" borderId="2" xfId="0" applyFont="1" applyFill="1" applyBorder="1" applyAlignment="1">
      <alignment horizontal="center"/>
    </xf>
    <xf numFmtId="0" fontId="2" fillId="0" borderId="0" xfId="0" applyFont="1" applyFill="1" applyBorder="1" applyAlignment="1">
      <alignment horizontal="center"/>
    </xf>
    <xf numFmtId="0" fontId="2" fillId="0" borderId="8" xfId="0" applyFont="1" applyBorder="1" applyAlignment="1">
      <alignment horizontal="center"/>
    </xf>
    <xf numFmtId="0" fontId="2" fillId="0" borderId="5" xfId="0" applyFont="1" applyBorder="1" applyAlignment="1">
      <alignment horizontal="center"/>
    </xf>
    <xf numFmtId="0" fontId="2" fillId="2" borderId="5" xfId="0" applyFont="1" applyFill="1" applyBorder="1" applyAlignment="1">
      <alignment horizontal="center"/>
    </xf>
    <xf numFmtId="0" fontId="2" fillId="0" borderId="11" xfId="0" applyFont="1" applyFill="1" applyBorder="1" applyAlignment="1">
      <alignment horizontal="center"/>
    </xf>
    <xf numFmtId="9" fontId="3" fillId="0" borderId="5" xfId="1" applyFont="1" applyBorder="1" applyAlignment="1">
      <alignment horizontal="center"/>
    </xf>
    <xf numFmtId="0" fontId="2" fillId="0" borderId="2" xfId="0" applyFont="1" applyFill="1" applyBorder="1" applyAlignment="1">
      <alignment horizontal="center"/>
    </xf>
    <xf numFmtId="0" fontId="2" fillId="8" borderId="14" xfId="0" applyFont="1" applyFill="1" applyBorder="1"/>
    <xf numFmtId="0" fontId="2" fillId="8" borderId="3" xfId="0" applyFont="1" applyFill="1" applyBorder="1"/>
    <xf numFmtId="0" fontId="2" fillId="8" borderId="4" xfId="0" applyFont="1" applyFill="1" applyBorder="1"/>
    <xf numFmtId="0" fontId="2" fillId="8" borderId="2" xfId="0" applyFont="1" applyFill="1" applyBorder="1"/>
    <xf numFmtId="0" fontId="2" fillId="8" borderId="7" xfId="0" applyFont="1" applyFill="1" applyBorder="1" applyAlignment="1">
      <alignment horizontal="center"/>
    </xf>
    <xf numFmtId="0" fontId="2" fillId="8" borderId="0" xfId="0" applyFont="1" applyFill="1" applyBorder="1" applyAlignment="1">
      <alignment horizontal="center"/>
    </xf>
    <xf numFmtId="0" fontId="2" fillId="8" borderId="1" xfId="0" applyFont="1" applyFill="1" applyBorder="1" applyAlignment="1">
      <alignment horizontal="center"/>
    </xf>
    <xf numFmtId="0" fontId="2" fillId="8" borderId="7" xfId="0" applyFont="1" applyFill="1" applyBorder="1" applyAlignment="1">
      <alignment horizontal="center"/>
    </xf>
    <xf numFmtId="0" fontId="2" fillId="8" borderId="1" xfId="0" applyFont="1" applyFill="1" applyBorder="1" applyAlignment="1">
      <alignment horizontal="center"/>
    </xf>
    <xf numFmtId="0" fontId="2" fillId="8" borderId="0" xfId="0" applyFont="1" applyFill="1" applyBorder="1" applyAlignment="1">
      <alignment horizontal="center"/>
    </xf>
    <xf numFmtId="0" fontId="2" fillId="0" borderId="3" xfId="0" applyFont="1" applyFill="1" applyBorder="1"/>
    <xf numFmtId="0" fontId="2" fillId="0" borderId="8" xfId="0" applyFont="1" applyFill="1" applyBorder="1"/>
    <xf numFmtId="0" fontId="2" fillId="0" borderId="14" xfId="0" applyFont="1" applyFill="1" applyBorder="1"/>
    <xf numFmtId="0" fontId="2" fillId="0" borderId="5" xfId="0" applyFont="1" applyFill="1" applyBorder="1"/>
    <xf numFmtId="0" fontId="2" fillId="8" borderId="12" xfId="0" applyFont="1" applyFill="1" applyBorder="1" applyAlignment="1">
      <alignment horizontal="center"/>
    </xf>
    <xf numFmtId="0" fontId="3" fillId="0" borderId="0" xfId="0" applyFont="1" applyFill="1" applyBorder="1"/>
    <xf numFmtId="0" fontId="3" fillId="0" borderId="14" xfId="0" applyFont="1" applyFill="1" applyBorder="1" applyAlignment="1">
      <alignment horizontal="center"/>
    </xf>
    <xf numFmtId="0" fontId="3" fillId="0" borderId="0" xfId="0" applyFont="1" applyFill="1" applyAlignment="1">
      <alignment horizontal="center"/>
    </xf>
    <xf numFmtId="0" fontId="3" fillId="0" borderId="0" xfId="0" applyFont="1" applyFill="1"/>
    <xf numFmtId="0" fontId="3" fillId="0" borderId="4" xfId="0" applyFont="1" applyFill="1" applyBorder="1" applyAlignment="1">
      <alignment horizontal="center"/>
    </xf>
    <xf numFmtId="0" fontId="2" fillId="8" borderId="0" xfId="0" applyFont="1" applyFill="1" applyBorder="1" applyAlignment="1">
      <alignment horizontal="center"/>
    </xf>
    <xf numFmtId="0" fontId="2" fillId="8" borderId="5" xfId="0" applyFont="1" applyFill="1" applyBorder="1" applyAlignment="1">
      <alignment horizontal="center"/>
    </xf>
    <xf numFmtId="0" fontId="2" fillId="8" borderId="9" xfId="0" applyFont="1" applyFill="1" applyBorder="1" applyAlignment="1">
      <alignment horizontal="center"/>
    </xf>
    <xf numFmtId="0" fontId="3" fillId="0" borderId="0" xfId="0" applyFont="1" applyBorder="1" applyAlignment="1">
      <alignment horizontal="center"/>
    </xf>
    <xf numFmtId="0" fontId="2" fillId="2" borderId="0" xfId="0" applyFont="1" applyFill="1" applyBorder="1"/>
    <xf numFmtId="0" fontId="16" fillId="0" borderId="0" xfId="0" applyFont="1" applyBorder="1" applyAlignment="1">
      <alignment horizontal="center"/>
    </xf>
    <xf numFmtId="0" fontId="16" fillId="2" borderId="0" xfId="0" applyFont="1" applyFill="1" applyBorder="1" applyAlignment="1">
      <alignment horizontal="center"/>
    </xf>
    <xf numFmtId="0" fontId="2" fillId="0" borderId="1" xfId="0" applyFont="1" applyFill="1" applyBorder="1" applyAlignment="1">
      <alignment horizontal="center"/>
    </xf>
    <xf numFmtId="0" fontId="10" fillId="0" borderId="0" xfId="0" applyFont="1"/>
    <xf numFmtId="0" fontId="2" fillId="8" borderId="1" xfId="0" applyFont="1" applyFill="1" applyBorder="1" applyAlignment="1">
      <alignment horizontal="center"/>
    </xf>
    <xf numFmtId="0" fontId="2" fillId="8" borderId="11" xfId="0" applyFont="1" applyFill="1" applyBorder="1" applyAlignment="1">
      <alignment horizontal="center"/>
    </xf>
    <xf numFmtId="0" fontId="2" fillId="8" borderId="6" xfId="0" applyFont="1" applyFill="1" applyBorder="1" applyAlignment="1">
      <alignment horizontal="center"/>
    </xf>
    <xf numFmtId="0" fontId="2" fillId="8" borderId="8" xfId="0" applyFont="1" applyFill="1" applyBorder="1" applyAlignment="1">
      <alignment horizontal="center"/>
    </xf>
    <xf numFmtId="0" fontId="2" fillId="8" borderId="9" xfId="0" applyFont="1" applyFill="1" applyBorder="1" applyAlignment="1">
      <alignment horizontal="center"/>
    </xf>
    <xf numFmtId="0" fontId="2" fillId="8" borderId="5" xfId="0" applyFont="1" applyFill="1" applyBorder="1" applyAlignment="1">
      <alignment horizontal="center"/>
    </xf>
    <xf numFmtId="0" fontId="2" fillId="8" borderId="10" xfId="0" applyFont="1" applyFill="1" applyBorder="1" applyAlignment="1">
      <alignment horizontal="center"/>
    </xf>
    <xf numFmtId="0" fontId="2" fillId="8" borderId="7" xfId="0" applyFont="1" applyFill="1" applyBorder="1" applyAlignment="1">
      <alignment horizontal="center"/>
    </xf>
    <xf numFmtId="0" fontId="2" fillId="8" borderId="0" xfId="0" applyFont="1" applyFill="1" applyBorder="1" applyAlignment="1">
      <alignment horizontal="center"/>
    </xf>
    <xf numFmtId="0" fontId="2" fillId="8" borderId="13" xfId="0" applyFont="1" applyFill="1" applyBorder="1" applyAlignment="1">
      <alignment horizontal="center"/>
    </xf>
    <xf numFmtId="0" fontId="2" fillId="2" borderId="5" xfId="0" applyFont="1" applyFill="1" applyBorder="1" applyAlignment="1">
      <alignment horizontal="center"/>
    </xf>
    <xf numFmtId="0" fontId="14" fillId="0" borderId="0" xfId="0" applyFont="1" applyFill="1" applyBorder="1" applyAlignment="1">
      <alignment horizontal="center" vertical="center" wrapText="1"/>
    </xf>
    <xf numFmtId="0" fontId="2" fillId="0" borderId="9" xfId="0" applyFont="1" applyBorder="1" applyAlignment="1">
      <alignment horizontal="center"/>
    </xf>
    <xf numFmtId="0" fontId="2" fillId="2" borderId="9" xfId="0" applyFont="1" applyFill="1" applyBorder="1" applyAlignment="1">
      <alignment horizontal="center"/>
    </xf>
    <xf numFmtId="0" fontId="2" fillId="2" borderId="5" xfId="0" applyFont="1" applyFill="1" applyBorder="1" applyAlignment="1">
      <alignment horizontal="center"/>
    </xf>
    <xf numFmtId="0" fontId="2" fillId="0" borderId="10" xfId="0" applyFont="1" applyFill="1" applyBorder="1" applyAlignment="1">
      <alignment horizontal="center"/>
    </xf>
    <xf numFmtId="0" fontId="2" fillId="0" borderId="11" xfId="0" applyFont="1" applyFill="1" applyBorder="1" applyAlignment="1">
      <alignment horizontal="center"/>
    </xf>
    <xf numFmtId="0" fontId="2" fillId="0" borderId="6" xfId="0" applyFont="1" applyBorder="1" applyAlignment="1">
      <alignment horizontal="center"/>
    </xf>
    <xf numFmtId="9" fontId="3" fillId="0" borderId="9" xfId="1" applyFont="1" applyBorder="1" applyAlignment="1">
      <alignment horizontal="center"/>
    </xf>
    <xf numFmtId="0" fontId="2" fillId="8" borderId="0" xfId="0" applyFont="1" applyFill="1" applyBorder="1" applyAlignment="1">
      <alignment horizontal="center"/>
    </xf>
    <xf numFmtId="0" fontId="2" fillId="8" borderId="7" xfId="0" applyFont="1" applyFill="1" applyBorder="1" applyAlignment="1">
      <alignment horizontal="center"/>
    </xf>
    <xf numFmtId="0" fontId="2" fillId="8" borderId="6" xfId="0" applyFont="1" applyFill="1" applyBorder="1" applyAlignment="1">
      <alignment horizontal="center"/>
    </xf>
    <xf numFmtId="0" fontId="2" fillId="8" borderId="8" xfId="0" applyFont="1" applyFill="1" applyBorder="1" applyAlignment="1">
      <alignment horizontal="center"/>
    </xf>
    <xf numFmtId="0" fontId="2" fillId="8" borderId="9" xfId="0" applyFont="1" applyFill="1" applyBorder="1" applyAlignment="1">
      <alignment horizontal="center"/>
    </xf>
    <xf numFmtId="0" fontId="2" fillId="8" borderId="5" xfId="0" applyFont="1" applyFill="1" applyBorder="1" applyAlignment="1">
      <alignment horizontal="center"/>
    </xf>
    <xf numFmtId="0" fontId="2" fillId="8" borderId="1" xfId="0" applyFont="1" applyFill="1" applyBorder="1" applyAlignment="1">
      <alignment horizontal="center"/>
    </xf>
    <xf numFmtId="0" fontId="2" fillId="8" borderId="10" xfId="0" applyFont="1" applyFill="1" applyBorder="1" applyAlignment="1">
      <alignment horizontal="center"/>
    </xf>
    <xf numFmtId="0" fontId="2" fillId="8" borderId="11" xfId="0" applyFont="1" applyFill="1" applyBorder="1" applyAlignment="1">
      <alignment horizontal="center"/>
    </xf>
    <xf numFmtId="0" fontId="2" fillId="8" borderId="13" xfId="0" applyFont="1" applyFill="1" applyBorder="1" applyAlignment="1">
      <alignment horizontal="center"/>
    </xf>
    <xf numFmtId="0" fontId="2" fillId="8" borderId="8" xfId="0" applyFont="1" applyFill="1" applyBorder="1"/>
    <xf numFmtId="0" fontId="2" fillId="8" borderId="5" xfId="0" applyFont="1" applyFill="1" applyBorder="1"/>
    <xf numFmtId="0" fontId="2" fillId="8" borderId="11" xfId="0" applyFont="1" applyFill="1" applyBorder="1"/>
    <xf numFmtId="0" fontId="3" fillId="0" borderId="5" xfId="0" applyFont="1" applyFill="1" applyBorder="1" applyAlignment="1">
      <alignment horizontal="center"/>
    </xf>
    <xf numFmtId="0" fontId="16" fillId="6" borderId="9" xfId="0" applyFont="1" applyFill="1" applyBorder="1" applyAlignment="1">
      <alignment horizontal="center"/>
    </xf>
    <xf numFmtId="0" fontId="16" fillId="6" borderId="5" xfId="0" applyFont="1" applyFill="1" applyBorder="1" applyAlignment="1">
      <alignment horizontal="center"/>
    </xf>
    <xf numFmtId="0" fontId="16" fillId="6" borderId="10" xfId="0" applyFont="1" applyFill="1" applyBorder="1" applyAlignment="1">
      <alignment horizontal="center"/>
    </xf>
    <xf numFmtId="0" fontId="16" fillId="6" borderId="11" xfId="0" applyFont="1" applyFill="1" applyBorder="1" applyAlignment="1">
      <alignment horizontal="center"/>
    </xf>
    <xf numFmtId="0" fontId="16" fillId="0" borderId="4" xfId="0" applyFont="1" applyFill="1" applyBorder="1" applyAlignment="1">
      <alignment horizontal="center"/>
    </xf>
    <xf numFmtId="0" fontId="16" fillId="0" borderId="9" xfId="0" applyFont="1" applyFill="1" applyBorder="1"/>
    <xf numFmtId="0" fontId="16" fillId="0" borderId="9" xfId="0" applyFont="1" applyFill="1" applyBorder="1" applyAlignment="1"/>
    <xf numFmtId="0" fontId="2" fillId="6" borderId="3" xfId="0" applyFont="1" applyFill="1" applyBorder="1" applyAlignment="1">
      <alignment horizontal="center"/>
    </xf>
    <xf numFmtId="0" fontId="2" fillId="6" borderId="4" xfId="0" applyFont="1" applyFill="1" applyBorder="1" applyAlignment="1">
      <alignment horizontal="center"/>
    </xf>
    <xf numFmtId="0" fontId="2" fillId="0" borderId="1" xfId="0" applyFont="1" applyBorder="1"/>
    <xf numFmtId="0" fontId="2" fillId="0" borderId="8" xfId="0" applyFont="1" applyFill="1" applyBorder="1" applyAlignment="1">
      <alignment horizontal="center"/>
    </xf>
    <xf numFmtId="9" fontId="3" fillId="0" borderId="5" xfId="1" applyFont="1" applyFill="1" applyBorder="1" applyAlignment="1">
      <alignment horizontal="center"/>
    </xf>
    <xf numFmtId="0" fontId="20" fillId="6" borderId="3" xfId="0" applyFont="1" applyFill="1" applyBorder="1" applyAlignment="1">
      <alignment horizontal="center"/>
    </xf>
    <xf numFmtId="0" fontId="20" fillId="6" borderId="14" xfId="0" applyFont="1" applyFill="1" applyBorder="1" applyAlignment="1">
      <alignment horizontal="center"/>
    </xf>
    <xf numFmtId="0" fontId="20" fillId="6" borderId="4" xfId="0" applyFont="1" applyFill="1" applyBorder="1" applyAlignment="1">
      <alignment horizontal="center"/>
    </xf>
    <xf numFmtId="0" fontId="2" fillId="0" borderId="9" xfId="0" applyFont="1" applyFill="1" applyBorder="1" applyAlignment="1"/>
    <xf numFmtId="0" fontId="24" fillId="0" borderId="14" xfId="0" applyFont="1" applyBorder="1" applyAlignment="1">
      <alignment horizontal="center"/>
    </xf>
    <xf numFmtId="0" fontId="15" fillId="3" borderId="2" xfId="0" applyFont="1" applyFill="1" applyBorder="1" applyAlignment="1">
      <alignment horizontal="center"/>
    </xf>
    <xf numFmtId="0" fontId="15" fillId="3" borderId="2" xfId="0" quotePrefix="1" applyFont="1" applyFill="1" applyBorder="1" applyAlignment="1">
      <alignment horizontal="center"/>
    </xf>
    <xf numFmtId="9" fontId="25" fillId="0" borderId="0" xfId="1" applyFont="1" applyFill="1" applyBorder="1" applyAlignment="1">
      <alignment horizontal="center"/>
    </xf>
    <xf numFmtId="0" fontId="16" fillId="6" borderId="2" xfId="0" applyFont="1" applyFill="1" applyBorder="1" applyAlignment="1">
      <alignment horizontal="center"/>
    </xf>
    <xf numFmtId="0" fontId="16" fillId="6" borderId="9" xfId="0" applyFont="1" applyFill="1" applyBorder="1" applyAlignment="1">
      <alignment horizontal="center"/>
    </xf>
    <xf numFmtId="0" fontId="16" fillId="6" borderId="5" xfId="0" applyFont="1" applyFill="1" applyBorder="1" applyAlignment="1">
      <alignment horizontal="center"/>
    </xf>
    <xf numFmtId="0" fontId="13" fillId="3" borderId="4" xfId="0" applyFont="1" applyFill="1" applyBorder="1" applyAlignment="1">
      <alignment horizontal="center" vertical="center" wrapText="1"/>
    </xf>
    <xf numFmtId="0" fontId="2" fillId="0" borderId="9" xfId="0" applyFont="1" applyBorder="1" applyAlignment="1">
      <alignment horizontal="center"/>
    </xf>
    <xf numFmtId="0" fontId="2" fillId="0" borderId="5" xfId="0" applyFont="1" applyBorder="1" applyAlignment="1">
      <alignment horizontal="center"/>
    </xf>
    <xf numFmtId="0" fontId="2" fillId="2" borderId="9" xfId="0" applyFont="1" applyFill="1" applyBorder="1" applyAlignment="1">
      <alignment horizontal="center"/>
    </xf>
    <xf numFmtId="0" fontId="2" fillId="2" borderId="5" xfId="0" applyFont="1" applyFill="1" applyBorder="1" applyAlignment="1">
      <alignment horizontal="center"/>
    </xf>
    <xf numFmtId="0" fontId="2" fillId="0" borderId="10" xfId="0" applyFont="1" applyFill="1" applyBorder="1" applyAlignment="1">
      <alignment horizontal="center"/>
    </xf>
    <xf numFmtId="0" fontId="2" fillId="0" borderId="11" xfId="0" applyFont="1" applyFill="1" applyBorder="1" applyAlignment="1">
      <alignment horizontal="center"/>
    </xf>
    <xf numFmtId="0" fontId="2" fillId="0" borderId="0" xfId="0" applyFont="1" applyBorder="1" applyAlignment="1">
      <alignment horizontal="center"/>
    </xf>
    <xf numFmtId="0" fontId="2" fillId="2" borderId="0" xfId="0" applyFont="1" applyFill="1" applyBorder="1" applyAlignment="1">
      <alignment horizontal="center"/>
    </xf>
    <xf numFmtId="0" fontId="2" fillId="0" borderId="0" xfId="0" applyFont="1" applyAlignment="1">
      <alignment horizontal="left" wrapText="1"/>
    </xf>
    <xf numFmtId="0" fontId="2" fillId="0" borderId="6" xfId="0" applyFont="1" applyBorder="1" applyAlignment="1">
      <alignment horizontal="center"/>
    </xf>
    <xf numFmtId="0" fontId="2" fillId="0" borderId="8" xfId="0" applyFont="1" applyBorder="1" applyAlignment="1">
      <alignment horizontal="center"/>
    </xf>
    <xf numFmtId="0" fontId="3" fillId="0" borderId="10" xfId="0" applyFont="1" applyFill="1" applyBorder="1" applyAlignment="1">
      <alignment horizontal="center"/>
    </xf>
    <xf numFmtId="0" fontId="3" fillId="7" borderId="15" xfId="0" applyFont="1" applyFill="1" applyBorder="1" applyAlignment="1">
      <alignment horizontal="center"/>
    </xf>
    <xf numFmtId="0" fontId="3" fillId="7" borderId="13" xfId="0" applyFont="1" applyFill="1" applyBorder="1" applyAlignment="1">
      <alignment horizontal="center"/>
    </xf>
    <xf numFmtId="0" fontId="3" fillId="7" borderId="12" xfId="0" applyFont="1" applyFill="1" applyBorder="1" applyAlignment="1">
      <alignment horizontal="center"/>
    </xf>
    <xf numFmtId="0" fontId="2" fillId="6" borderId="9" xfId="0" applyFont="1" applyFill="1" applyBorder="1" applyAlignment="1">
      <alignment horizontal="center"/>
    </xf>
    <xf numFmtId="0" fontId="2" fillId="6" borderId="5" xfId="0" applyFont="1" applyFill="1" applyBorder="1" applyAlignment="1">
      <alignment horizontal="center"/>
    </xf>
    <xf numFmtId="0" fontId="2" fillId="8" borderId="10" xfId="0" applyFont="1" applyFill="1" applyBorder="1" applyAlignment="1">
      <alignment horizontal="center"/>
    </xf>
    <xf numFmtId="0" fontId="2" fillId="8" borderId="11" xfId="0" applyFont="1" applyFill="1" applyBorder="1" applyAlignment="1">
      <alignment horizontal="center"/>
    </xf>
    <xf numFmtId="0" fontId="3" fillId="0" borderId="1" xfId="0" applyFont="1" applyFill="1" applyBorder="1" applyAlignment="1">
      <alignment horizontal="center"/>
    </xf>
    <xf numFmtId="0" fontId="2" fillId="8" borderId="6" xfId="0" applyFont="1" applyFill="1" applyBorder="1" applyAlignment="1">
      <alignment horizontal="center"/>
    </xf>
    <xf numFmtId="0" fontId="2" fillId="8" borderId="8" xfId="0" applyFont="1" applyFill="1" applyBorder="1" applyAlignment="1">
      <alignment horizontal="center"/>
    </xf>
    <xf numFmtId="0" fontId="16" fillId="0" borderId="9" xfId="0" applyFont="1" applyFill="1" applyBorder="1" applyAlignment="1">
      <alignment horizontal="center"/>
    </xf>
    <xf numFmtId="0" fontId="16" fillId="0" borderId="5" xfId="0" applyFont="1" applyFill="1" applyBorder="1" applyAlignment="1">
      <alignment horizontal="center"/>
    </xf>
    <xf numFmtId="0" fontId="2" fillId="8" borderId="9" xfId="0" applyFont="1" applyFill="1" applyBorder="1" applyAlignment="1">
      <alignment horizontal="center"/>
    </xf>
    <xf numFmtId="0" fontId="2" fillId="8" borderId="5" xfId="0" applyFont="1" applyFill="1" applyBorder="1" applyAlignment="1">
      <alignment horizontal="center"/>
    </xf>
    <xf numFmtId="0" fontId="2" fillId="8" borderId="0" xfId="0" applyFont="1" applyFill="1" applyBorder="1" applyAlignment="1">
      <alignment horizontal="center"/>
    </xf>
    <xf numFmtId="0" fontId="2" fillId="0" borderId="0" xfId="0" applyFont="1" applyFill="1" applyBorder="1" applyAlignment="1">
      <alignment horizontal="center"/>
    </xf>
    <xf numFmtId="0" fontId="3" fillId="0" borderId="0" xfId="0" applyFont="1" applyFill="1" applyBorder="1" applyAlignment="1">
      <alignment horizontal="center"/>
    </xf>
    <xf numFmtId="0" fontId="3" fillId="0" borderId="9" xfId="0" applyFont="1" applyFill="1" applyBorder="1" applyAlignment="1">
      <alignment horizontal="center"/>
    </xf>
    <xf numFmtId="0" fontId="3" fillId="0" borderId="5" xfId="0" applyFont="1" applyFill="1" applyBorder="1" applyAlignment="1">
      <alignment horizontal="center"/>
    </xf>
    <xf numFmtId="0" fontId="2" fillId="8" borderId="1" xfId="0" applyFont="1" applyFill="1" applyBorder="1" applyAlignment="1">
      <alignment horizontal="center"/>
    </xf>
    <xf numFmtId="0" fontId="2" fillId="8" borderId="15" xfId="0" applyFont="1" applyFill="1" applyBorder="1" applyAlignment="1">
      <alignment horizontal="center"/>
    </xf>
    <xf numFmtId="0" fontId="2" fillId="8" borderId="13" xfId="0" applyFont="1" applyFill="1" applyBorder="1" applyAlignment="1">
      <alignment horizontal="center"/>
    </xf>
    <xf numFmtId="0" fontId="2" fillId="8" borderId="7" xfId="0" applyFont="1" applyFill="1" applyBorder="1" applyAlignment="1">
      <alignment horizontal="center"/>
    </xf>
    <xf numFmtId="0" fontId="16" fillId="6" borderId="13" xfId="0" applyFont="1" applyFill="1" applyBorder="1" applyAlignment="1">
      <alignment horizontal="center"/>
    </xf>
    <xf numFmtId="0" fontId="16" fillId="6" borderId="10" xfId="0" applyFont="1" applyFill="1" applyBorder="1" applyAlignment="1">
      <alignment horizontal="center"/>
    </xf>
    <xf numFmtId="0" fontId="16" fillId="6" borderId="11" xfId="0" applyFont="1" applyFill="1" applyBorder="1" applyAlignment="1">
      <alignment horizontal="center"/>
    </xf>
    <xf numFmtId="0" fontId="2" fillId="6" borderId="6" xfId="0" applyFont="1" applyFill="1" applyBorder="1" applyAlignment="1">
      <alignment horizontal="center"/>
    </xf>
    <xf numFmtId="0" fontId="2" fillId="6" borderId="8" xfId="0" applyFont="1" applyFill="1" applyBorder="1" applyAlignment="1">
      <alignment horizontal="center"/>
    </xf>
    <xf numFmtId="0" fontId="2" fillId="0" borderId="15" xfId="0" applyFont="1" applyFill="1" applyBorder="1" applyAlignment="1">
      <alignment horizontal="center"/>
    </xf>
    <xf numFmtId="0" fontId="2" fillId="0" borderId="13" xfId="0" applyFont="1" applyFill="1" applyBorder="1" applyAlignment="1">
      <alignment horizontal="center"/>
    </xf>
    <xf numFmtId="0" fontId="2" fillId="0" borderId="7" xfId="0" applyFont="1" applyBorder="1" applyAlignment="1">
      <alignment horizontal="center"/>
    </xf>
    <xf numFmtId="9" fontId="3" fillId="0" borderId="0" xfId="1" applyFont="1" applyBorder="1" applyAlignment="1">
      <alignment horizontal="center"/>
    </xf>
    <xf numFmtId="9" fontId="3" fillId="0" borderId="5" xfId="1" applyFont="1" applyBorder="1" applyAlignment="1">
      <alignment horizontal="center"/>
    </xf>
    <xf numFmtId="0" fontId="20" fillId="6" borderId="9" xfId="0" applyFont="1" applyFill="1" applyBorder="1" applyAlignment="1">
      <alignment horizontal="center"/>
    </xf>
    <xf numFmtId="0" fontId="20" fillId="6" borderId="5" xfId="0" applyFont="1" applyFill="1" applyBorder="1" applyAlignment="1">
      <alignment horizontal="center"/>
    </xf>
    <xf numFmtId="0" fontId="2" fillId="0" borderId="0" xfId="0" applyFont="1" applyBorder="1" applyAlignment="1">
      <alignment horizontal="center"/>
    </xf>
    <xf numFmtId="0" fontId="2" fillId="0" borderId="5" xfId="0" applyFont="1" applyBorder="1" applyAlignment="1">
      <alignment horizontal="center"/>
    </xf>
    <xf numFmtId="0" fontId="2" fillId="2" borderId="0" xfId="0" applyFont="1" applyFill="1" applyBorder="1" applyAlignment="1">
      <alignment horizontal="center"/>
    </xf>
    <xf numFmtId="0" fontId="2" fillId="2" borderId="5" xfId="0" applyFont="1" applyFill="1" applyBorder="1" applyAlignment="1">
      <alignment horizontal="center"/>
    </xf>
    <xf numFmtId="0" fontId="2" fillId="0" borderId="0" xfId="0" applyFont="1" applyFill="1" applyBorder="1" applyAlignment="1">
      <alignment horizontal="center"/>
    </xf>
    <xf numFmtId="0" fontId="3" fillId="0" borderId="5" xfId="0" applyFont="1" applyFill="1" applyBorder="1" applyAlignment="1">
      <alignment horizontal="center"/>
    </xf>
    <xf numFmtId="0" fontId="20" fillId="6" borderId="2" xfId="0" applyFont="1" applyFill="1" applyBorder="1" applyAlignment="1">
      <alignment horizontal="center"/>
    </xf>
    <xf numFmtId="0" fontId="2" fillId="0" borderId="0" xfId="0" applyFont="1" applyAlignment="1">
      <alignment horizontal="left" vertical="center" indent="10"/>
    </xf>
    <xf numFmtId="0" fontId="12" fillId="7" borderId="2" xfId="0" applyFont="1" applyFill="1" applyBorder="1" applyAlignment="1">
      <alignment horizontal="center"/>
    </xf>
    <xf numFmtId="0" fontId="2" fillId="0" borderId="6" xfId="0" applyFont="1" applyFill="1" applyBorder="1"/>
    <xf numFmtId="0" fontId="2" fillId="0" borderId="7" xfId="0" applyFont="1" applyFill="1" applyBorder="1"/>
    <xf numFmtId="0" fontId="3" fillId="0" borderId="7" xfId="0" applyFont="1" applyFill="1" applyBorder="1" applyAlignment="1">
      <alignment horizontal="center"/>
    </xf>
    <xf numFmtId="0" fontId="2" fillId="0" borderId="7" xfId="0" applyFont="1" applyFill="1" applyBorder="1" applyAlignment="1">
      <alignment horizontal="center"/>
    </xf>
    <xf numFmtId="0" fontId="3" fillId="2" borderId="3" xfId="0" applyFont="1" applyFill="1" applyBorder="1" applyAlignment="1">
      <alignment horizontal="center"/>
    </xf>
    <xf numFmtId="0" fontId="3" fillId="2" borderId="7" xfId="0" applyFont="1" applyFill="1" applyBorder="1" applyAlignment="1">
      <alignment horizontal="center"/>
    </xf>
    <xf numFmtId="0" fontId="3" fillId="2" borderId="6" xfId="0" applyFont="1" applyFill="1" applyBorder="1" applyAlignment="1">
      <alignment horizontal="center"/>
    </xf>
    <xf numFmtId="0" fontId="3" fillId="2" borderId="8" xfId="0" applyFont="1" applyFill="1" applyBorder="1" applyAlignment="1">
      <alignment horizontal="center"/>
    </xf>
    <xf numFmtId="0" fontId="2" fillId="2" borderId="4" xfId="0" applyFont="1" applyFill="1" applyBorder="1"/>
    <xf numFmtId="0" fontId="2" fillId="2" borderId="2" xfId="0" applyFont="1" applyFill="1" applyBorder="1"/>
    <xf numFmtId="0" fontId="2" fillId="2" borderId="12" xfId="0" applyFont="1" applyFill="1" applyBorder="1" applyAlignment="1">
      <alignment horizontal="center"/>
    </xf>
    <xf numFmtId="0" fontId="2" fillId="0" borderId="4" xfId="0" applyFont="1" applyFill="1" applyBorder="1"/>
    <xf numFmtId="0" fontId="27" fillId="0" borderId="0" xfId="0" applyFont="1" applyAlignment="1">
      <alignment horizontal="left" vertical="center" wrapText="1"/>
    </xf>
    <xf numFmtId="0" fontId="6" fillId="3" borderId="2" xfId="0" applyFont="1" applyFill="1" applyBorder="1" applyAlignment="1">
      <alignment horizontal="center"/>
    </xf>
    <xf numFmtId="0" fontId="2" fillId="0" borderId="8" xfId="0" applyFont="1" applyBorder="1" applyAlignment="1"/>
    <xf numFmtId="0" fontId="3" fillId="0" borderId="5" xfId="0" applyFont="1" applyBorder="1" applyAlignment="1">
      <alignment horizontal="center"/>
    </xf>
    <xf numFmtId="9" fontId="3" fillId="0" borderId="14" xfId="1" applyFont="1" applyBorder="1" applyAlignment="1">
      <alignment horizontal="center"/>
    </xf>
    <xf numFmtId="9" fontId="3" fillId="0" borderId="14" xfId="1" applyFont="1" applyFill="1" applyBorder="1" applyAlignment="1">
      <alignment horizontal="center"/>
    </xf>
    <xf numFmtId="0" fontId="2" fillId="0" borderId="5" xfId="0" applyFont="1" applyBorder="1"/>
    <xf numFmtId="0" fontId="2" fillId="2" borderId="5" xfId="0" applyFont="1" applyFill="1" applyBorder="1"/>
    <xf numFmtId="0" fontId="2" fillId="6" borderId="14" xfId="0" applyFont="1" applyFill="1" applyBorder="1" applyAlignment="1">
      <alignment horizontal="center"/>
    </xf>
    <xf numFmtId="0" fontId="16" fillId="0" borderId="9" xfId="0" applyFont="1" applyBorder="1" applyAlignment="1"/>
    <xf numFmtId="0" fontId="2" fillId="0" borderId="10" xfId="0" applyFont="1" applyBorder="1"/>
    <xf numFmtId="0" fontId="3" fillId="3" borderId="15" xfId="0" applyFont="1" applyFill="1" applyBorder="1"/>
    <xf numFmtId="0" fontId="2" fillId="3" borderId="12" xfId="0" applyFont="1" applyFill="1" applyBorder="1" applyAlignment="1"/>
    <xf numFmtId="0" fontId="2" fillId="3" borderId="13" xfId="0" applyFont="1" applyFill="1" applyBorder="1" applyAlignment="1"/>
    <xf numFmtId="0" fontId="16" fillId="0" borderId="0" xfId="0" applyFont="1"/>
    <xf numFmtId="0" fontId="31" fillId="0" borderId="0" xfId="0" applyFont="1"/>
    <xf numFmtId="0" fontId="6" fillId="0" borderId="0" xfId="0" applyFont="1" applyBorder="1" applyAlignment="1">
      <alignment horizontal="left" vertical="top" wrapText="1"/>
    </xf>
    <xf numFmtId="0" fontId="3" fillId="3" borderId="15" xfId="0" applyFont="1" applyFill="1" applyBorder="1" applyAlignment="1"/>
    <xf numFmtId="0" fontId="2" fillId="3" borderId="12" xfId="0" applyFont="1" applyFill="1" applyBorder="1" applyAlignment="1">
      <alignment horizontal="center"/>
    </xf>
    <xf numFmtId="0" fontId="2" fillId="3" borderId="13" xfId="0" applyFont="1" applyFill="1" applyBorder="1" applyAlignment="1">
      <alignment horizontal="center"/>
    </xf>
    <xf numFmtId="0" fontId="13" fillId="3" borderId="15"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9" fillId="7" borderId="2" xfId="0" applyFont="1" applyFill="1" applyBorder="1" applyAlignment="1">
      <alignment horizontal="center"/>
    </xf>
    <xf numFmtId="0" fontId="3" fillId="0" borderId="9" xfId="0" applyFont="1" applyBorder="1"/>
    <xf numFmtId="0" fontId="3" fillId="0" borderId="0" xfId="0" applyFont="1" applyBorder="1"/>
    <xf numFmtId="0" fontId="3" fillId="0" borderId="0" xfId="0" applyFont="1" applyAlignment="1">
      <alignment horizontal="center"/>
    </xf>
    <xf numFmtId="0" fontId="2" fillId="5" borderId="0" xfId="0" applyFont="1" applyFill="1" applyBorder="1"/>
    <xf numFmtId="0" fontId="32" fillId="0" borderId="9" xfId="0" applyFont="1" applyFill="1" applyBorder="1"/>
    <xf numFmtId="0" fontId="32" fillId="0" borderId="0" xfId="0" applyFont="1" applyFill="1" applyBorder="1"/>
    <xf numFmtId="0" fontId="6" fillId="0" borderId="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10"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33" fillId="2" borderId="3" xfId="0" applyFont="1" applyFill="1" applyBorder="1" applyAlignment="1">
      <alignment horizontal="center"/>
    </xf>
    <xf numFmtId="0" fontId="33" fillId="2" borderId="0" xfId="0" applyFont="1" applyFill="1" applyAlignment="1">
      <alignment horizontal="center"/>
    </xf>
    <xf numFmtId="0" fontId="33" fillId="0" borderId="0" xfId="0" applyFont="1" applyAlignment="1">
      <alignment horizontal="center"/>
    </xf>
    <xf numFmtId="0" fontId="0" fillId="0" borderId="0" xfId="0" applyAlignment="1">
      <alignment vertical="top" wrapText="1"/>
    </xf>
    <xf numFmtId="0" fontId="15" fillId="6" borderId="2" xfId="0" applyFont="1" applyFill="1" applyBorder="1" applyAlignment="1">
      <alignment horizontal="center" vertical="center" wrapText="1"/>
    </xf>
    <xf numFmtId="0" fontId="16" fillId="2" borderId="10" xfId="0" applyFont="1" applyFill="1" applyBorder="1" applyAlignment="1">
      <alignment horizontal="center"/>
    </xf>
    <xf numFmtId="0" fontId="16" fillId="2" borderId="11" xfId="0" applyFont="1" applyFill="1" applyBorder="1" applyAlignment="1">
      <alignment horizontal="center"/>
    </xf>
    <xf numFmtId="0" fontId="16" fillId="5" borderId="9" xfId="0" applyFont="1" applyFill="1" applyBorder="1" applyAlignment="1">
      <alignment horizontal="center"/>
    </xf>
    <xf numFmtId="0" fontId="16" fillId="5" borderId="5" xfId="0" applyFont="1" applyFill="1" applyBorder="1" applyAlignment="1">
      <alignment horizontal="center"/>
    </xf>
    <xf numFmtId="0" fontId="16" fillId="0" borderId="9" xfId="0" applyFont="1" applyBorder="1"/>
    <xf numFmtId="0" fontId="2" fillId="0" borderId="1" xfId="0" applyFont="1" applyBorder="1" applyAlignment="1">
      <alignment horizontal="center"/>
    </xf>
    <xf numFmtId="0" fontId="35" fillId="0" borderId="0" xfId="0" applyFont="1"/>
    <xf numFmtId="0" fontId="2" fillId="0" borderId="0" xfId="0" applyFont="1" applyBorder="1" applyAlignment="1">
      <alignment horizontal="left" vertical="top" wrapText="1"/>
    </xf>
    <xf numFmtId="0" fontId="3"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13" fillId="0" borderId="0" xfId="0" applyFont="1" applyFill="1" applyBorder="1" applyAlignment="1">
      <alignment horizontal="center" vertical="center"/>
    </xf>
    <xf numFmtId="0" fontId="2" fillId="0" borderId="0" xfId="0" applyFont="1" applyFill="1" applyAlignment="1"/>
    <xf numFmtId="0" fontId="9" fillId="7" borderId="2" xfId="0" applyNumberFormat="1" applyFont="1" applyFill="1" applyBorder="1" applyAlignment="1">
      <alignment horizontal="center"/>
    </xf>
    <xf numFmtId="0" fontId="2" fillId="0" borderId="0" xfId="0" applyFont="1" applyAlignment="1"/>
    <xf numFmtId="43" fontId="3" fillId="0" borderId="14" xfId="0" applyNumberFormat="1" applyFont="1" applyFill="1" applyBorder="1" applyAlignment="1">
      <alignment horizontal="center"/>
    </xf>
    <xf numFmtId="0" fontId="3" fillId="0" borderId="0" xfId="0" applyFont="1" applyFill="1" applyAlignment="1"/>
    <xf numFmtId="0" fontId="3" fillId="8" borderId="3" xfId="0" applyFont="1" applyFill="1" applyBorder="1" applyAlignment="1">
      <alignment horizontal="center"/>
    </xf>
    <xf numFmtId="0" fontId="3" fillId="8" borderId="8" xfId="0" applyFont="1" applyFill="1" applyBorder="1" applyAlignment="1">
      <alignment horizontal="center"/>
    </xf>
    <xf numFmtId="0" fontId="3" fillId="8" borderId="14" xfId="0" applyFont="1" applyFill="1" applyBorder="1" applyAlignment="1">
      <alignment horizontal="center"/>
    </xf>
    <xf numFmtId="0" fontId="3" fillId="8" borderId="5" xfId="0" applyFont="1" applyFill="1" applyBorder="1" applyAlignment="1">
      <alignment horizontal="center"/>
    </xf>
    <xf numFmtId="0" fontId="3" fillId="0" borderId="10" xfId="0" applyFont="1" applyFill="1" applyBorder="1"/>
    <xf numFmtId="0" fontId="2" fillId="0" borderId="11" xfId="0" applyFont="1" applyFill="1" applyBorder="1"/>
    <xf numFmtId="43" fontId="3" fillId="0" borderId="4" xfId="0" applyNumberFormat="1" applyFont="1" applyFill="1" applyBorder="1" applyAlignment="1">
      <alignment horizontal="center"/>
    </xf>
    <xf numFmtId="0" fontId="2" fillId="8" borderId="10" xfId="0" applyFont="1" applyFill="1" applyBorder="1"/>
    <xf numFmtId="0" fontId="2" fillId="2" borderId="0" xfId="0" applyFont="1" applyFill="1" applyBorder="1" applyAlignment="1">
      <alignment horizontal="left"/>
    </xf>
    <xf numFmtId="0" fontId="3" fillId="0" borderId="14" xfId="0" applyFont="1" applyBorder="1" applyAlignment="1">
      <alignment horizontal="center"/>
    </xf>
    <xf numFmtId="9" fontId="2" fillId="0" borderId="0" xfId="0" applyNumberFormat="1" applyFont="1" applyAlignment="1">
      <alignment horizontal="center"/>
    </xf>
    <xf numFmtId="0" fontId="2" fillId="0" borderId="14" xfId="0" applyFont="1" applyBorder="1"/>
    <xf numFmtId="43" fontId="2" fillId="2" borderId="14" xfId="0" applyNumberFormat="1" applyFont="1" applyFill="1" applyBorder="1" applyAlignment="1">
      <alignment horizontal="center"/>
    </xf>
    <xf numFmtId="43" fontId="2" fillId="2" borderId="0" xfId="0" applyNumberFormat="1" applyFont="1" applyFill="1" applyBorder="1" applyAlignment="1">
      <alignment horizontal="center"/>
    </xf>
    <xf numFmtId="0" fontId="2" fillId="2" borderId="14" xfId="0" applyNumberFormat="1" applyFont="1" applyFill="1" applyBorder="1" applyAlignment="1">
      <alignment horizontal="center"/>
    </xf>
    <xf numFmtId="43" fontId="2" fillId="0" borderId="14" xfId="0" applyNumberFormat="1" applyFont="1" applyBorder="1" applyAlignment="1">
      <alignment horizontal="center"/>
    </xf>
    <xf numFmtId="0" fontId="2" fillId="0" borderId="14" xfId="0" applyNumberFormat="1" applyFont="1" applyBorder="1" applyAlignment="1">
      <alignment horizontal="center"/>
    </xf>
    <xf numFmtId="43" fontId="2" fillId="0" borderId="14" xfId="0" applyNumberFormat="1" applyFont="1" applyFill="1" applyBorder="1" applyAlignment="1">
      <alignment horizontal="center"/>
    </xf>
    <xf numFmtId="0" fontId="2" fillId="0" borderId="10" xfId="0" applyFont="1" applyBorder="1" applyAlignment="1"/>
    <xf numFmtId="0" fontId="35" fillId="0" borderId="0" xfId="0" applyFont="1" applyFill="1"/>
    <xf numFmtId="0" fontId="2" fillId="0" borderId="0" xfId="0" applyFont="1" applyAlignment="1">
      <alignment horizontal="left" vertical="top" wrapText="1"/>
    </xf>
    <xf numFmtId="0" fontId="6" fillId="3" borderId="15" xfId="0" applyFont="1" applyFill="1" applyBorder="1" applyAlignment="1">
      <alignment horizontal="center"/>
    </xf>
    <xf numFmtId="0" fontId="6" fillId="3" borderId="13" xfId="0" applyFont="1" applyFill="1" applyBorder="1" applyAlignment="1">
      <alignment horizontal="center"/>
    </xf>
    <xf numFmtId="0" fontId="2" fillId="0" borderId="6" xfId="0" applyFont="1" applyBorder="1"/>
    <xf numFmtId="0" fontId="2" fillId="0" borderId="7" xfId="0" applyFont="1" applyBorder="1"/>
    <xf numFmtId="0" fontId="2" fillId="0" borderId="3" xfId="0" applyFont="1" applyBorder="1"/>
    <xf numFmtId="0" fontId="3" fillId="0" borderId="9" xfId="0" applyFont="1" applyBorder="1" applyAlignment="1">
      <alignment horizontal="center"/>
    </xf>
    <xf numFmtId="9" fontId="2" fillId="0" borderId="14" xfId="1" applyFont="1" applyBorder="1" applyAlignment="1">
      <alignment horizontal="center"/>
    </xf>
    <xf numFmtId="9" fontId="2" fillId="0" borderId="5" xfId="1" applyFont="1" applyBorder="1" applyAlignment="1">
      <alignment horizontal="center"/>
    </xf>
    <xf numFmtId="9" fontId="2" fillId="0" borderId="0" xfId="0" applyNumberFormat="1" applyFont="1"/>
    <xf numFmtId="0" fontId="2" fillId="2" borderId="14" xfId="0" applyFont="1" applyFill="1" applyBorder="1"/>
    <xf numFmtId="0" fontId="2" fillId="0" borderId="10" xfId="0" applyFont="1" applyBorder="1" applyAlignment="1">
      <alignment horizontal="center"/>
    </xf>
    <xf numFmtId="0" fontId="2" fillId="0" borderId="4" xfId="0" applyFont="1" applyBorder="1"/>
    <xf numFmtId="0" fontId="2" fillId="3" borderId="2" xfId="0" applyFont="1" applyFill="1" applyBorder="1" applyAlignment="1">
      <alignment horizontal="center"/>
    </xf>
    <xf numFmtId="0" fontId="3" fillId="0" borderId="5" xfId="0" applyNumberFormat="1" applyFont="1" applyBorder="1" applyAlignment="1">
      <alignment horizontal="center"/>
    </xf>
    <xf numFmtId="0" fontId="12" fillId="0" borderId="14" xfId="0" applyNumberFormat="1" applyFont="1" applyBorder="1" applyAlignment="1">
      <alignment horizontal="center"/>
    </xf>
    <xf numFmtId="0" fontId="24" fillId="0" borderId="14" xfId="0" applyNumberFormat="1" applyFont="1" applyBorder="1" applyAlignment="1">
      <alignment horizontal="center"/>
    </xf>
    <xf numFmtId="164" fontId="2" fillId="0" borderId="0" xfId="0" applyNumberFormat="1" applyFont="1" applyAlignment="1">
      <alignment horizontal="center"/>
    </xf>
    <xf numFmtId="0" fontId="3" fillId="2" borderId="5" xfId="0" applyFont="1" applyFill="1" applyBorder="1" applyAlignment="1">
      <alignment horizontal="center"/>
    </xf>
    <xf numFmtId="43" fontId="2" fillId="0" borderId="0" xfId="0" applyNumberFormat="1" applyFont="1" applyAlignment="1">
      <alignment horizontal="center"/>
    </xf>
    <xf numFmtId="2" fontId="2" fillId="0" borderId="0" xfId="0" applyNumberFormat="1" applyFont="1" applyAlignment="1">
      <alignment horizontal="center"/>
    </xf>
    <xf numFmtId="9" fontId="2" fillId="0" borderId="0" xfId="1" applyFont="1" applyBorder="1" applyAlignment="1">
      <alignment horizontal="center"/>
    </xf>
    <xf numFmtId="0" fontId="24" fillId="0" borderId="0" xfId="0" applyFont="1" applyFill="1" applyBorder="1" applyAlignment="1">
      <alignment horizontal="center"/>
    </xf>
    <xf numFmtId="0" fontId="16" fillId="0" borderId="0" xfId="0" applyFont="1" applyFill="1" applyBorder="1" applyAlignment="1">
      <alignment horizontal="center"/>
    </xf>
    <xf numFmtId="0" fontId="12" fillId="7" borderId="2" xfId="0" applyNumberFormat="1" applyFont="1" applyFill="1" applyBorder="1" applyAlignment="1">
      <alignment horizontal="center"/>
    </xf>
    <xf numFmtId="0" fontId="3" fillId="0" borderId="14" xfId="0" applyNumberFormat="1" applyFont="1" applyFill="1" applyBorder="1" applyAlignment="1">
      <alignment horizontal="center"/>
    </xf>
    <xf numFmtId="0" fontId="3" fillId="0" borderId="9" xfId="0" applyNumberFormat="1" applyFont="1" applyFill="1" applyBorder="1" applyAlignment="1">
      <alignment horizontal="center"/>
    </xf>
    <xf numFmtId="43" fontId="3" fillId="0" borderId="10" xfId="0" applyNumberFormat="1" applyFont="1" applyFill="1" applyBorder="1" applyAlignment="1">
      <alignment horizontal="center"/>
    </xf>
    <xf numFmtId="0" fontId="2" fillId="4" borderId="10" xfId="0" applyFont="1" applyFill="1" applyBorder="1" applyAlignment="1">
      <alignment horizontal="center"/>
    </xf>
    <xf numFmtId="0" fontId="33" fillId="2" borderId="0" xfId="0" applyFont="1" applyFill="1" applyBorder="1" applyAlignment="1">
      <alignment horizontal="center"/>
    </xf>
    <xf numFmtId="0" fontId="37" fillId="0" borderId="0" xfId="0" applyFont="1" applyAlignment="1">
      <alignment horizontal="left" vertical="center" wrapText="1"/>
    </xf>
    <xf numFmtId="0" fontId="38" fillId="0" borderId="0" xfId="0" applyFont="1"/>
    <xf numFmtId="0" fontId="2" fillId="0" borderId="0" xfId="0" applyFont="1" applyAlignment="1">
      <alignment horizontal="center" vertical="center" wrapText="1"/>
    </xf>
    <xf numFmtId="0" fontId="6" fillId="3" borderId="8" xfId="0" applyFont="1" applyFill="1" applyBorder="1" applyAlignment="1">
      <alignment horizontal="center"/>
    </xf>
    <xf numFmtId="0" fontId="6" fillId="3" borderId="3" xfId="0" applyFont="1" applyFill="1" applyBorder="1" applyAlignment="1">
      <alignment horizontal="center"/>
    </xf>
    <xf numFmtId="0" fontId="6" fillId="0" borderId="9" xfId="0" applyFont="1" applyBorder="1"/>
    <xf numFmtId="0" fontId="6" fillId="0" borderId="0" xfId="0" applyFont="1" applyBorder="1"/>
    <xf numFmtId="0" fontId="6" fillId="0" borderId="14" xfId="0" applyFont="1" applyBorder="1"/>
    <xf numFmtId="0" fontId="6" fillId="0" borderId="0" xfId="0" applyFont="1" applyBorder="1" applyAlignment="1">
      <alignment horizontal="center"/>
    </xf>
    <xf numFmtId="0" fontId="6" fillId="0" borderId="14" xfId="0" applyFont="1" applyBorder="1" applyAlignment="1">
      <alignment horizontal="center"/>
    </xf>
    <xf numFmtId="0" fontId="6" fillId="0" borderId="9" xfId="0" applyFont="1" applyBorder="1" applyAlignment="1">
      <alignment horizontal="center"/>
    </xf>
    <xf numFmtId="0" fontId="6" fillId="0" borderId="5" xfId="0" applyFont="1" applyBorder="1" applyAlignment="1">
      <alignment horizontal="center"/>
    </xf>
    <xf numFmtId="0" fontId="6" fillId="2" borderId="9" xfId="0" applyFont="1" applyFill="1" applyBorder="1"/>
    <xf numFmtId="0" fontId="11" fillId="2" borderId="0" xfId="0" applyFont="1" applyFill="1" applyBorder="1" applyAlignment="1">
      <alignment horizontal="center"/>
    </xf>
    <xf numFmtId="0" fontId="6" fillId="2" borderId="9" xfId="0" applyFont="1" applyFill="1" applyBorder="1" applyAlignment="1">
      <alignment horizontal="center"/>
    </xf>
    <xf numFmtId="0" fontId="6" fillId="2" borderId="14" xfId="0" applyFont="1" applyFill="1" applyBorder="1"/>
    <xf numFmtId="0" fontId="6" fillId="2" borderId="0" xfId="0" applyFont="1" applyFill="1" applyBorder="1" applyAlignment="1">
      <alignment horizontal="center"/>
    </xf>
    <xf numFmtId="0" fontId="6" fillId="2" borderId="14" xfId="0" applyFont="1" applyFill="1" applyBorder="1" applyAlignment="1">
      <alignment horizontal="center"/>
    </xf>
    <xf numFmtId="0" fontId="6" fillId="2" borderId="5" xfId="0" applyFont="1" applyFill="1" applyBorder="1" applyAlignment="1">
      <alignment horizontal="center"/>
    </xf>
    <xf numFmtId="0" fontId="22" fillId="6" borderId="3" xfId="0" applyFont="1" applyFill="1" applyBorder="1" applyAlignment="1">
      <alignment horizontal="center"/>
    </xf>
    <xf numFmtId="0" fontId="22" fillId="6" borderId="14" xfId="0" applyFont="1" applyFill="1" applyBorder="1" applyAlignment="1">
      <alignment horizontal="center"/>
    </xf>
    <xf numFmtId="0" fontId="6" fillId="6" borderId="4" xfId="0" applyFont="1" applyFill="1" applyBorder="1" applyAlignment="1">
      <alignment horizontal="center"/>
    </xf>
    <xf numFmtId="0" fontId="22" fillId="6" borderId="4" xfId="0" applyFont="1" applyFill="1" applyBorder="1" applyAlignment="1">
      <alignment horizontal="center"/>
    </xf>
    <xf numFmtId="0" fontId="11" fillId="0" borderId="0" xfId="0" applyFont="1" applyBorder="1" applyAlignment="1">
      <alignment horizontal="center"/>
    </xf>
    <xf numFmtId="0" fontId="6" fillId="0" borderId="9" xfId="0" applyFont="1" applyFill="1" applyBorder="1" applyAlignment="1">
      <alignment horizontal="center"/>
    </xf>
    <xf numFmtId="0" fontId="6" fillId="6" borderId="3" xfId="0" applyFont="1" applyFill="1" applyBorder="1" applyAlignment="1">
      <alignment horizontal="center"/>
    </xf>
    <xf numFmtId="0" fontId="6" fillId="6" borderId="14" xfId="0" applyFont="1" applyFill="1" applyBorder="1" applyAlignment="1">
      <alignment horizontal="center"/>
    </xf>
    <xf numFmtId="0" fontId="6" fillId="6" borderId="3" xfId="0" applyFont="1" applyFill="1" applyBorder="1"/>
    <xf numFmtId="0" fontId="6" fillId="6" borderId="7" xfId="0" applyFont="1" applyFill="1" applyBorder="1" applyAlignment="1">
      <alignment horizontal="center"/>
    </xf>
    <xf numFmtId="0" fontId="6" fillId="6" borderId="14" xfId="0" applyFont="1" applyFill="1" applyBorder="1"/>
    <xf numFmtId="0" fontId="6" fillId="6" borderId="0" xfId="0" applyFont="1" applyFill="1" applyBorder="1" applyAlignment="1">
      <alignment horizontal="center"/>
    </xf>
    <xf numFmtId="0" fontId="6" fillId="6" borderId="1" xfId="0" applyFont="1" applyFill="1" applyBorder="1" applyAlignment="1">
      <alignment horizontal="center"/>
    </xf>
    <xf numFmtId="0" fontId="6" fillId="6" borderId="15" xfId="0" applyFont="1" applyFill="1" applyBorder="1" applyAlignment="1">
      <alignment horizontal="center"/>
    </xf>
    <xf numFmtId="0" fontId="6" fillId="6" borderId="6" xfId="0" applyFont="1" applyFill="1" applyBorder="1" applyAlignment="1">
      <alignment horizontal="center"/>
    </xf>
    <xf numFmtId="0" fontId="6" fillId="6" borderId="9" xfId="0" applyFont="1" applyFill="1" applyBorder="1" applyAlignment="1">
      <alignment horizontal="center"/>
    </xf>
    <xf numFmtId="0" fontId="6" fillId="6" borderId="10" xfId="0" applyFont="1" applyFill="1" applyBorder="1" applyAlignment="1">
      <alignment horizontal="center"/>
    </xf>
    <xf numFmtId="0" fontId="6" fillId="6" borderId="4" xfId="0" applyFont="1" applyFill="1" applyBorder="1"/>
    <xf numFmtId="0" fontId="6" fillId="2" borderId="0" xfId="0" applyFont="1" applyFill="1" applyBorder="1"/>
    <xf numFmtId="0" fontId="6" fillId="0" borderId="3" xfId="0" applyFont="1" applyBorder="1" applyAlignment="1">
      <alignment horizontal="center"/>
    </xf>
    <xf numFmtId="0" fontId="6" fillId="6" borderId="8" xfId="0" applyFont="1" applyFill="1" applyBorder="1" applyAlignment="1">
      <alignment horizontal="center"/>
    </xf>
    <xf numFmtId="0" fontId="6" fillId="6" borderId="5" xfId="0" applyFont="1" applyFill="1" applyBorder="1" applyAlignment="1">
      <alignment horizontal="center"/>
    </xf>
    <xf numFmtId="0" fontId="39" fillId="6" borderId="14" xfId="0" applyFont="1" applyFill="1" applyBorder="1" applyAlignment="1">
      <alignment horizontal="center"/>
    </xf>
    <xf numFmtId="0" fontId="39" fillId="6" borderId="5" xfId="0" applyFont="1" applyFill="1" applyBorder="1" applyAlignment="1">
      <alignment horizontal="center"/>
    </xf>
    <xf numFmtId="0" fontId="39" fillId="6" borderId="11" xfId="0" applyFont="1" applyFill="1" applyBorder="1" applyAlignment="1">
      <alignment horizontal="center"/>
    </xf>
    <xf numFmtId="0" fontId="39" fillId="6" borderId="4" xfId="0" applyFont="1" applyFill="1" applyBorder="1" applyAlignment="1">
      <alignment horizontal="center"/>
    </xf>
    <xf numFmtId="0" fontId="6" fillId="0" borderId="10" xfId="0" applyFont="1" applyBorder="1"/>
    <xf numFmtId="0" fontId="6" fillId="0" borderId="1" xfId="0" applyFont="1" applyBorder="1"/>
    <xf numFmtId="0" fontId="6" fillId="0" borderId="4" xfId="0" applyFont="1" applyBorder="1" applyAlignment="1">
      <alignment horizontal="center"/>
    </xf>
    <xf numFmtId="0" fontId="6" fillId="0" borderId="4" xfId="0" applyFont="1" applyBorder="1"/>
    <xf numFmtId="0" fontId="6" fillId="0" borderId="1" xfId="0" applyFont="1" applyBorder="1" applyAlignment="1">
      <alignment horizontal="center"/>
    </xf>
    <xf numFmtId="0" fontId="6" fillId="0" borderId="10" xfId="0" applyFont="1" applyBorder="1" applyAlignment="1">
      <alignment horizontal="center"/>
    </xf>
    <xf numFmtId="0" fontId="6" fillId="0" borderId="11" xfId="0" applyFont="1" applyBorder="1" applyAlignment="1">
      <alignment horizontal="center"/>
    </xf>
    <xf numFmtId="0" fontId="15" fillId="0" borderId="0" xfId="0" applyFont="1" applyFill="1" applyBorder="1" applyAlignment="1">
      <alignment vertical="center" wrapText="1"/>
    </xf>
    <xf numFmtId="0" fontId="15" fillId="0" borderId="0" xfId="0" applyFont="1" applyFill="1" applyBorder="1" applyAlignment="1">
      <alignment vertical="center"/>
    </xf>
    <xf numFmtId="0" fontId="3" fillId="7" borderId="15" xfId="0" applyFont="1" applyFill="1" applyBorder="1" applyAlignment="1">
      <alignment horizontal="left"/>
    </xf>
    <xf numFmtId="0" fontId="3" fillId="7" borderId="12" xfId="0" applyFont="1" applyFill="1" applyBorder="1" applyAlignment="1">
      <alignment horizontal="left"/>
    </xf>
    <xf numFmtId="0" fontId="32" fillId="2" borderId="3" xfId="0" applyFont="1" applyFill="1" applyBorder="1" applyAlignment="1">
      <alignment horizontal="center"/>
    </xf>
    <xf numFmtId="0" fontId="2" fillId="2" borderId="3" xfId="0" applyFont="1" applyFill="1" applyBorder="1"/>
    <xf numFmtId="0" fontId="2" fillId="2" borderId="6" xfId="0" applyFont="1" applyFill="1" applyBorder="1"/>
    <xf numFmtId="0" fontId="2" fillId="2" borderId="10" xfId="0" applyFont="1" applyFill="1" applyBorder="1"/>
    <xf numFmtId="0" fontId="2" fillId="2" borderId="12" xfId="0" applyFont="1" applyFill="1" applyBorder="1"/>
    <xf numFmtId="0" fontId="2" fillId="2" borderId="7" xfId="0" applyFont="1" applyFill="1" applyBorder="1"/>
    <xf numFmtId="0" fontId="2" fillId="2" borderId="1" xfId="0" applyFont="1" applyFill="1" applyBorder="1"/>
    <xf numFmtId="0" fontId="13" fillId="0" borderId="0" xfId="0" quotePrefix="1" applyFont="1" applyFill="1" applyBorder="1" applyAlignment="1">
      <alignment vertical="center" wrapText="1"/>
    </xf>
    <xf numFmtId="0" fontId="2" fillId="2" borderId="9" xfId="0" applyFont="1" applyFill="1" applyBorder="1"/>
    <xf numFmtId="0" fontId="15" fillId="3" borderId="13"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9" xfId="0" applyFont="1" applyBorder="1" applyAlignment="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3" fillId="7" borderId="15" xfId="0" applyFont="1" applyFill="1" applyBorder="1" applyAlignment="1"/>
    <xf numFmtId="0" fontId="3" fillId="7" borderId="12" xfId="0" applyFont="1" applyFill="1" applyBorder="1" applyAlignment="1"/>
    <xf numFmtId="0" fontId="2" fillId="0" borderId="9" xfId="0" applyFont="1" applyFill="1" applyBorder="1" applyAlignment="1">
      <alignment horizontal="left"/>
    </xf>
    <xf numFmtId="0" fontId="3" fillId="0" borderId="9" xfId="0" applyFont="1" applyFill="1" applyBorder="1" applyAlignment="1">
      <alignment horizontal="left"/>
    </xf>
    <xf numFmtId="0" fontId="2" fillId="2" borderId="13" xfId="0" applyFont="1" applyFill="1" applyBorder="1"/>
    <xf numFmtId="0" fontId="2" fillId="2" borderId="8" xfId="0" applyFont="1" applyFill="1" applyBorder="1"/>
    <xf numFmtId="0" fontId="2" fillId="2" borderId="11" xfId="0" applyFont="1" applyFill="1" applyBorder="1"/>
    <xf numFmtId="0" fontId="3" fillId="0" borderId="0" xfId="0" applyFont="1" applyFill="1" applyBorder="1" applyAlignment="1">
      <alignment vertical="center"/>
    </xf>
    <xf numFmtId="0" fontId="3" fillId="2" borderId="14" xfId="0" applyFont="1" applyFill="1" applyBorder="1" applyAlignment="1">
      <alignment vertical="center"/>
    </xf>
    <xf numFmtId="0" fontId="3" fillId="2" borderId="0" xfId="0" applyFont="1" applyFill="1" applyBorder="1" applyAlignment="1">
      <alignment vertical="center"/>
    </xf>
    <xf numFmtId="0" fontId="11" fillId="2" borderId="14" xfId="0" applyFont="1" applyFill="1" applyBorder="1" applyAlignment="1">
      <alignment vertical="center"/>
    </xf>
    <xf numFmtId="0" fontId="11" fillId="2" borderId="0" xfId="0" applyFont="1" applyFill="1" applyBorder="1" applyAlignment="1">
      <alignment vertical="center"/>
    </xf>
    <xf numFmtId="0" fontId="2" fillId="0" borderId="9" xfId="0" applyFont="1" applyFill="1" applyBorder="1" applyAlignment="1">
      <alignment vertical="center"/>
    </xf>
    <xf numFmtId="0" fontId="2" fillId="2" borderId="14" xfId="0" applyFont="1" applyFill="1" applyBorder="1" applyAlignment="1">
      <alignment horizontal="center" vertical="center"/>
    </xf>
    <xf numFmtId="0" fontId="6" fillId="0" borderId="9" xfId="0" applyFont="1" applyFill="1" applyBorder="1" applyAlignment="1">
      <alignment vertical="center"/>
    </xf>
    <xf numFmtId="0" fontId="11" fillId="0" borderId="0" xfId="0" applyFont="1" applyFill="1" applyBorder="1" applyAlignment="1">
      <alignment vertical="center"/>
    </xf>
    <xf numFmtId="0" fontId="6" fillId="2" borderId="4" xfId="0" applyFont="1" applyFill="1" applyBorder="1" applyAlignment="1">
      <alignment horizontal="center" vertical="center"/>
    </xf>
    <xf numFmtId="0" fontId="6" fillId="2" borderId="1" xfId="0" applyFont="1" applyFill="1" applyBorder="1" applyAlignment="1">
      <alignment horizontal="center" vertical="center"/>
    </xf>
    <xf numFmtId="0" fontId="2" fillId="0" borderId="0" xfId="0" applyFont="1" applyFill="1" applyBorder="1" applyAlignment="1">
      <alignment horizontal="left"/>
    </xf>
    <xf numFmtId="0" fontId="16" fillId="5" borderId="14" xfId="0" applyFont="1" applyFill="1" applyBorder="1" applyAlignment="1">
      <alignment horizontal="center"/>
    </xf>
    <xf numFmtId="0" fontId="16" fillId="0" borderId="14" xfId="0" applyFont="1" applyFill="1" applyBorder="1" applyAlignment="1">
      <alignment horizontal="center"/>
    </xf>
    <xf numFmtId="0" fontId="2" fillId="0" borderId="2" xfId="0" applyFont="1" applyBorder="1"/>
    <xf numFmtId="0" fontId="2" fillId="0" borderId="6" xfId="0" applyFont="1" applyFill="1" applyBorder="1" applyAlignment="1">
      <alignment horizontal="left" vertical="top"/>
    </xf>
    <xf numFmtId="0" fontId="2" fillId="0" borderId="7" xfId="0" applyFont="1" applyFill="1" applyBorder="1" applyAlignment="1">
      <alignment horizontal="left" vertical="top"/>
    </xf>
    <xf numFmtId="0" fontId="2" fillId="0" borderId="3" xfId="0" applyFont="1" applyFill="1" applyBorder="1" applyAlignment="1">
      <alignment horizontal="left" vertical="top"/>
    </xf>
    <xf numFmtId="0" fontId="2" fillId="0" borderId="0" xfId="0" applyFont="1" applyFill="1" applyBorder="1" applyAlignment="1">
      <alignment horizontal="left" vertical="top"/>
    </xf>
    <xf numFmtId="0" fontId="2" fillId="0" borderId="9" xfId="0" applyFont="1" applyFill="1" applyBorder="1" applyAlignment="1">
      <alignment horizontal="left" vertical="top"/>
    </xf>
    <xf numFmtId="0" fontId="2" fillId="0" borderId="14" xfId="0" applyFont="1" applyFill="1" applyBorder="1" applyAlignment="1">
      <alignment horizontal="left" vertical="top"/>
    </xf>
    <xf numFmtId="0" fontId="2" fillId="0" borderId="1" xfId="0" applyFont="1" applyBorder="1" applyAlignment="1">
      <alignment horizontal="left" vertical="top"/>
    </xf>
    <xf numFmtId="0" fontId="2" fillId="0" borderId="10" xfId="0" applyFont="1" applyBorder="1" applyAlignment="1">
      <alignment horizontal="left" vertical="top"/>
    </xf>
    <xf numFmtId="0" fontId="2" fillId="8" borderId="11" xfId="0" applyFont="1" applyFill="1" applyBorder="1" applyAlignment="1">
      <alignment horizontal="left" vertical="top"/>
    </xf>
    <xf numFmtId="0" fontId="2" fillId="8" borderId="1" xfId="0" applyFont="1" applyFill="1" applyBorder="1" applyAlignment="1">
      <alignment horizontal="left" vertical="top"/>
    </xf>
    <xf numFmtId="0" fontId="2" fillId="8" borderId="4" xfId="0" applyFont="1" applyFill="1" applyBorder="1" applyAlignment="1">
      <alignment horizontal="center" vertical="top"/>
    </xf>
    <xf numFmtId="0" fontId="2" fillId="0" borderId="2" xfId="0" applyFont="1" applyFill="1" applyBorder="1"/>
    <xf numFmtId="0" fontId="2" fillId="0" borderId="7" xfId="0" applyFont="1" applyFill="1" applyBorder="1" applyAlignment="1"/>
    <xf numFmtId="0" fontId="3" fillId="8" borderId="11" xfId="0" applyFont="1" applyFill="1" applyBorder="1" applyAlignment="1">
      <alignment horizontal="center"/>
    </xf>
    <xf numFmtId="0" fontId="2" fillId="8" borderId="6" xfId="0" applyFont="1" applyFill="1" applyBorder="1"/>
    <xf numFmtId="0" fontId="2" fillId="8" borderId="9" xfId="0" applyFont="1" applyFill="1" applyBorder="1"/>
    <xf numFmtId="0" fontId="2" fillId="8" borderId="0" xfId="0" applyFont="1" applyFill="1" applyBorder="1"/>
    <xf numFmtId="0" fontId="2" fillId="0" borderId="14" xfId="0" applyNumberFormat="1" applyFont="1" applyFill="1" applyBorder="1" applyAlignment="1">
      <alignment horizontal="center"/>
    </xf>
    <xf numFmtId="0" fontId="2" fillId="8" borderId="7" xfId="0" applyFont="1" applyFill="1" applyBorder="1"/>
    <xf numFmtId="0" fontId="2" fillId="8" borderId="1" xfId="0" applyFont="1" applyFill="1" applyBorder="1"/>
    <xf numFmtId="0" fontId="2" fillId="0" borderId="4" xfId="0" applyNumberFormat="1" applyFont="1" applyFill="1" applyBorder="1" applyAlignment="1">
      <alignment horizontal="center"/>
    </xf>
    <xf numFmtId="0" fontId="3" fillId="0" borderId="4" xfId="0" applyNumberFormat="1" applyFont="1" applyFill="1" applyBorder="1" applyAlignment="1">
      <alignment horizontal="center"/>
    </xf>
    <xf numFmtId="0" fontId="2" fillId="8" borderId="12" xfId="0" applyFont="1" applyFill="1" applyBorder="1"/>
    <xf numFmtId="0" fontId="2" fillId="8" borderId="13" xfId="0" applyFont="1" applyFill="1" applyBorder="1"/>
    <xf numFmtId="0" fontId="3" fillId="0" borderId="2" xfId="0" applyFont="1" applyFill="1" applyBorder="1" applyAlignment="1">
      <alignment horizontal="center"/>
    </xf>
    <xf numFmtId="0" fontId="2" fillId="4" borderId="0" xfId="0" applyFont="1" applyFill="1" applyBorder="1" applyAlignment="1">
      <alignment horizontal="center"/>
    </xf>
    <xf numFmtId="0" fontId="2" fillId="6" borderId="3" xfId="0" applyNumberFormat="1" applyFont="1" applyFill="1" applyBorder="1" applyAlignment="1">
      <alignment horizontal="center"/>
    </xf>
    <xf numFmtId="0" fontId="2" fillId="6" borderId="14" xfId="0" applyNumberFormat="1" applyFont="1" applyFill="1" applyBorder="1" applyAlignment="1">
      <alignment horizontal="center"/>
    </xf>
    <xf numFmtId="0" fontId="16" fillId="6" borderId="3" xfId="0" applyNumberFormat="1" applyFont="1" applyFill="1" applyBorder="1" applyAlignment="1">
      <alignment horizontal="center"/>
    </xf>
    <xf numFmtId="0" fontId="16" fillId="6" borderId="14" xfId="0" applyNumberFormat="1" applyFont="1" applyFill="1" applyBorder="1" applyAlignment="1">
      <alignment horizontal="center"/>
    </xf>
    <xf numFmtId="0" fontId="16" fillId="6" borderId="4" xfId="0" applyNumberFormat="1" applyFont="1" applyFill="1" applyBorder="1" applyAlignment="1">
      <alignment horizontal="center"/>
    </xf>
    <xf numFmtId="0" fontId="2" fillId="0" borderId="0" xfId="0" applyFont="1" applyBorder="1" applyAlignment="1">
      <alignment horizontal="center"/>
    </xf>
    <xf numFmtId="0" fontId="15" fillId="3" borderId="15" xfId="0" applyFont="1" applyFill="1" applyBorder="1" applyAlignment="1">
      <alignment horizontal="center"/>
    </xf>
    <xf numFmtId="0" fontId="2" fillId="8" borderId="11" xfId="0" applyFont="1" applyFill="1" applyBorder="1" applyAlignment="1">
      <alignment horizontal="center"/>
    </xf>
    <xf numFmtId="0" fontId="2" fillId="8" borderId="8" xfId="0" applyFont="1" applyFill="1" applyBorder="1" applyAlignment="1">
      <alignment horizontal="center"/>
    </xf>
    <xf numFmtId="0" fontId="2" fillId="8" borderId="5" xfId="0" applyFont="1" applyFill="1" applyBorder="1" applyAlignment="1">
      <alignment horizontal="center"/>
    </xf>
    <xf numFmtId="0" fontId="2" fillId="8" borderId="0" xfId="0" applyFont="1" applyFill="1" applyBorder="1" applyAlignment="1">
      <alignment horizontal="center"/>
    </xf>
    <xf numFmtId="0" fontId="2" fillId="0" borderId="0" xfId="0" applyFont="1" applyFill="1" applyBorder="1" applyAlignment="1">
      <alignment horizontal="center"/>
    </xf>
    <xf numFmtId="0" fontId="14" fillId="0" borderId="0" xfId="0" applyFont="1" applyFill="1" applyBorder="1" applyAlignment="1">
      <alignment horizontal="center" vertical="center" wrapText="1"/>
    </xf>
    <xf numFmtId="0" fontId="2" fillId="0" borderId="1" xfId="0" applyFont="1" applyFill="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0" xfId="0" applyFont="1" applyBorder="1" applyAlignment="1">
      <alignment horizontal="center"/>
    </xf>
    <xf numFmtId="0" fontId="2" fillId="0" borderId="5" xfId="0" applyFont="1" applyBorder="1" applyAlignment="1">
      <alignment horizontal="center"/>
    </xf>
    <xf numFmtId="0" fontId="2" fillId="2" borderId="0" xfId="0" applyFont="1" applyFill="1" applyBorder="1" applyAlignment="1">
      <alignment horizontal="center"/>
    </xf>
    <xf numFmtId="0" fontId="2" fillId="2" borderId="5" xfId="0" applyFont="1" applyFill="1" applyBorder="1" applyAlignment="1">
      <alignment horizontal="center"/>
    </xf>
    <xf numFmtId="0" fontId="2" fillId="0" borderId="10" xfId="0" applyFont="1" applyFill="1" applyBorder="1" applyAlignment="1">
      <alignment horizontal="center"/>
    </xf>
    <xf numFmtId="0" fontId="2" fillId="0" borderId="11" xfId="0" applyFont="1" applyFill="1" applyBorder="1" applyAlignment="1">
      <alignment horizontal="center"/>
    </xf>
    <xf numFmtId="0" fontId="2" fillId="0" borderId="9" xfId="0" applyFont="1" applyBorder="1" applyAlignment="1">
      <alignment horizontal="center"/>
    </xf>
    <xf numFmtId="0" fontId="2" fillId="2" borderId="9" xfId="0" applyFont="1" applyFill="1" applyBorder="1" applyAlignment="1">
      <alignment horizontal="center"/>
    </xf>
    <xf numFmtId="0" fontId="2" fillId="0" borderId="15" xfId="0" applyFont="1" applyFill="1" applyBorder="1" applyAlignment="1">
      <alignment horizontal="center"/>
    </xf>
    <xf numFmtId="0" fontId="2" fillId="8" borderId="7" xfId="0" applyFont="1" applyFill="1" applyBorder="1" applyAlignment="1">
      <alignment horizontal="center"/>
    </xf>
    <xf numFmtId="0" fontId="2" fillId="8" borderId="6" xfId="0" applyFont="1" applyFill="1" applyBorder="1" applyAlignment="1">
      <alignment horizontal="center"/>
    </xf>
    <xf numFmtId="0" fontId="2" fillId="8" borderId="8" xfId="0" applyFont="1" applyFill="1" applyBorder="1" applyAlignment="1">
      <alignment horizontal="center"/>
    </xf>
    <xf numFmtId="0" fontId="2" fillId="8" borderId="10" xfId="0" applyFont="1" applyFill="1" applyBorder="1" applyAlignment="1">
      <alignment horizontal="center"/>
    </xf>
    <xf numFmtId="0" fontId="2" fillId="8" borderId="11" xfId="0" applyFont="1" applyFill="1" applyBorder="1" applyAlignment="1">
      <alignment horizontal="center"/>
    </xf>
    <xf numFmtId="0" fontId="2" fillId="8" borderId="1" xfId="0" applyFont="1" applyFill="1" applyBorder="1" applyAlignment="1">
      <alignment horizontal="center"/>
    </xf>
    <xf numFmtId="0" fontId="2" fillId="0" borderId="0" xfId="0" applyFont="1" applyFill="1" applyBorder="1" applyAlignment="1">
      <alignment horizontal="center"/>
    </xf>
    <xf numFmtId="0" fontId="3" fillId="0" borderId="0" xfId="0" applyFont="1" applyFill="1" applyBorder="1" applyAlignment="1">
      <alignment horizontal="center"/>
    </xf>
    <xf numFmtId="0" fontId="3" fillId="0" borderId="9" xfId="0" applyFont="1" applyFill="1" applyBorder="1" applyAlignment="1">
      <alignment horizontal="center"/>
    </xf>
    <xf numFmtId="0" fontId="2" fillId="0" borderId="6" xfId="0" applyFont="1" applyBorder="1" applyAlignment="1">
      <alignment horizontal="center"/>
    </xf>
    <xf numFmtId="0" fontId="16" fillId="6" borderId="13" xfId="0" applyFont="1" applyFill="1" applyBorder="1" applyAlignment="1">
      <alignment horizontal="center"/>
    </xf>
    <xf numFmtId="0" fontId="27" fillId="0" borderId="0" xfId="0" applyFont="1" applyAlignment="1">
      <alignment horizontal="left" vertical="center" wrapText="1"/>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0" fontId="2" fillId="0" borderId="6" xfId="0" applyFont="1" applyFill="1" applyBorder="1" applyAlignment="1">
      <alignment horizontal="center"/>
    </xf>
    <xf numFmtId="0" fontId="2" fillId="0" borderId="8" xfId="0" applyFont="1" applyFill="1" applyBorder="1" applyAlignment="1">
      <alignment horizontal="center"/>
    </xf>
    <xf numFmtId="0" fontId="2" fillId="0" borderId="0" xfId="0" applyFont="1" applyFill="1" applyBorder="1" applyAlignment="1">
      <alignment horizontal="center" vertical="center" wrapText="1"/>
    </xf>
    <xf numFmtId="0" fontId="15" fillId="3" borderId="13" xfId="0" applyFont="1" applyFill="1" applyBorder="1" applyAlignment="1">
      <alignment horizontal="center" vertical="center" wrapText="1"/>
    </xf>
    <xf numFmtId="0" fontId="2" fillId="2" borderId="6" xfId="0" applyFont="1" applyFill="1" applyBorder="1" applyAlignment="1">
      <alignment horizontal="center"/>
    </xf>
    <xf numFmtId="0" fontId="2" fillId="2" borderId="8" xfId="0" applyFont="1" applyFill="1" applyBorder="1" applyAlignment="1">
      <alignment horizontal="center"/>
    </xf>
    <xf numFmtId="0" fontId="3" fillId="0" borderId="0" xfId="0" applyFont="1" applyFill="1" applyBorder="1" applyAlignment="1">
      <alignment horizontal="left" vertical="center" wrapText="1"/>
    </xf>
    <xf numFmtId="0" fontId="2" fillId="2" borderId="7" xfId="0" applyFont="1" applyFill="1" applyBorder="1" applyAlignment="1">
      <alignment horizontal="center"/>
    </xf>
    <xf numFmtId="0" fontId="2" fillId="2" borderId="1" xfId="0" applyFont="1" applyFill="1" applyBorder="1" applyAlignment="1">
      <alignment horizontal="center"/>
    </xf>
    <xf numFmtId="0" fontId="6" fillId="0" borderId="0" xfId="0" quotePrefix="1" applyFont="1" applyFill="1" applyBorder="1" applyAlignment="1">
      <alignment horizontal="center"/>
    </xf>
    <xf numFmtId="0" fontId="3" fillId="2" borderId="0" xfId="0" applyFont="1" applyFill="1" applyBorder="1" applyAlignment="1">
      <alignment horizontal="center"/>
    </xf>
    <xf numFmtId="0" fontId="6" fillId="0" borderId="15" xfId="0" applyFont="1" applyBorder="1" applyAlignment="1">
      <alignment horizontal="left" vertical="top" wrapText="1"/>
    </xf>
    <xf numFmtId="0" fontId="6" fillId="0" borderId="12" xfId="0" applyFont="1" applyBorder="1" applyAlignment="1">
      <alignment horizontal="left" vertical="top" wrapText="1"/>
    </xf>
    <xf numFmtId="0" fontId="6" fillId="0" borderId="13" xfId="0" applyFont="1" applyBorder="1" applyAlignment="1">
      <alignment horizontal="left" vertical="top" wrapText="1"/>
    </xf>
    <xf numFmtId="0" fontId="2" fillId="0" borderId="9" xfId="0" applyFont="1" applyBorder="1" applyAlignment="1">
      <alignment horizontal="center"/>
    </xf>
    <xf numFmtId="0" fontId="2" fillId="0" borderId="5" xfId="0" applyFont="1" applyBorder="1" applyAlignment="1">
      <alignment horizontal="center"/>
    </xf>
    <xf numFmtId="0" fontId="2" fillId="2" borderId="9" xfId="0" applyFont="1" applyFill="1" applyBorder="1" applyAlignment="1">
      <alignment horizontal="center"/>
    </xf>
    <xf numFmtId="0" fontId="2" fillId="2" borderId="5" xfId="0" applyFont="1" applyFill="1" applyBorder="1" applyAlignment="1">
      <alignment horizontal="center"/>
    </xf>
    <xf numFmtId="0" fontId="2" fillId="0" borderId="10" xfId="0" applyFont="1" applyFill="1" applyBorder="1" applyAlignment="1">
      <alignment horizontal="center"/>
    </xf>
    <xf numFmtId="0" fontId="2" fillId="0" borderId="11" xfId="0" applyFont="1" applyFill="1" applyBorder="1" applyAlignment="1">
      <alignment horizontal="center"/>
    </xf>
    <xf numFmtId="0" fontId="2" fillId="0" borderId="0" xfId="0" applyFont="1" applyBorder="1" applyAlignment="1">
      <alignment horizontal="center"/>
    </xf>
    <xf numFmtId="0" fontId="2" fillId="2" borderId="0" xfId="0" applyFont="1" applyFill="1" applyBorder="1" applyAlignment="1">
      <alignment horizontal="center"/>
    </xf>
    <xf numFmtId="0" fontId="3" fillId="7" borderId="15" xfId="0" applyFont="1" applyFill="1" applyBorder="1" applyAlignment="1">
      <alignment horizontal="center"/>
    </xf>
    <xf numFmtId="0" fontId="3" fillId="7" borderId="12" xfId="0" applyFont="1" applyFill="1" applyBorder="1" applyAlignment="1">
      <alignment horizontal="center"/>
    </xf>
    <xf numFmtId="0" fontId="2" fillId="0" borderId="0" xfId="0" applyFont="1" applyFill="1" applyBorder="1" applyAlignment="1">
      <alignment horizontal="center"/>
    </xf>
    <xf numFmtId="0" fontId="3" fillId="0" borderId="5" xfId="0" applyFont="1" applyFill="1" applyBorder="1" applyAlignment="1">
      <alignment horizontal="center"/>
    </xf>
    <xf numFmtId="0" fontId="20" fillId="6" borderId="9" xfId="0" applyFont="1" applyFill="1" applyBorder="1" applyAlignment="1">
      <alignment horizontal="center"/>
    </xf>
    <xf numFmtId="0" fontId="20" fillId="6" borderId="5"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0" borderId="6" xfId="0" applyFont="1" applyFill="1" applyBorder="1" applyAlignment="1">
      <alignment horizontal="center"/>
    </xf>
    <xf numFmtId="0" fontId="2" fillId="0" borderId="8" xfId="0" applyFont="1" applyFill="1" applyBorder="1" applyAlignment="1">
      <alignment horizontal="center"/>
    </xf>
    <xf numFmtId="0" fontId="2" fillId="0" borderId="7" xfId="0" applyFont="1" applyFill="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0" fontId="2" fillId="0" borderId="1" xfId="0" applyFont="1" applyFill="1" applyBorder="1" applyAlignment="1">
      <alignment horizontal="center"/>
    </xf>
    <xf numFmtId="0" fontId="2" fillId="2" borderId="1"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8" xfId="0" applyFont="1" applyFill="1" applyBorder="1" applyAlignment="1">
      <alignment horizontal="center"/>
    </xf>
    <xf numFmtId="0" fontId="27" fillId="0" borderId="0" xfId="0" applyFont="1" applyAlignment="1">
      <alignment vertical="center" wrapText="1"/>
    </xf>
    <xf numFmtId="0" fontId="3" fillId="0" borderId="0" xfId="0" applyFont="1" applyFill="1" applyBorder="1" applyAlignment="1">
      <alignment horizontal="left"/>
    </xf>
    <xf numFmtId="0" fontId="2" fillId="0" borderId="0" xfId="0" applyFont="1" applyFill="1" applyBorder="1" applyAlignment="1">
      <alignment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11" fillId="0" borderId="0" xfId="0" applyFont="1" applyFill="1" applyBorder="1" applyAlignment="1">
      <alignment vertical="center" wrapText="1"/>
    </xf>
    <xf numFmtId="0" fontId="3" fillId="0" borderId="9" xfId="0" applyFont="1" applyFill="1" applyBorder="1" applyAlignment="1"/>
    <xf numFmtId="0" fontId="2" fillId="0" borderId="14" xfId="0" quotePrefix="1" applyFont="1" applyFill="1" applyBorder="1" applyAlignment="1">
      <alignment horizontal="center"/>
    </xf>
    <xf numFmtId="0" fontId="16" fillId="0" borderId="0" xfId="0" applyFont="1" applyFill="1" applyBorder="1"/>
    <xf numFmtId="0" fontId="3" fillId="0" borderId="14" xfId="0" quotePrefix="1" applyFont="1" applyFill="1" applyBorder="1" applyAlignment="1">
      <alignment horizontal="center"/>
    </xf>
    <xf numFmtId="0" fontId="12" fillId="0" borderId="9" xfId="0" applyFont="1" applyBorder="1" applyAlignment="1">
      <alignment horizontal="center"/>
    </xf>
    <xf numFmtId="0" fontId="2" fillId="0" borderId="9" xfId="0" applyFont="1" applyFill="1" applyBorder="1" applyAlignment="1">
      <alignment horizontal="center"/>
    </xf>
    <xf numFmtId="0" fontId="2" fillId="0" borderId="5" xfId="0" applyFont="1" applyFill="1" applyBorder="1" applyAlignment="1">
      <alignment horizontal="center"/>
    </xf>
    <xf numFmtId="0" fontId="2" fillId="7" borderId="15" xfId="0" applyFont="1" applyFill="1" applyBorder="1" applyAlignment="1"/>
    <xf numFmtId="0" fontId="2" fillId="7" borderId="12" xfId="0" applyFont="1" applyFill="1" applyBorder="1" applyAlignment="1"/>
    <xf numFmtId="0" fontId="24" fillId="7" borderId="2" xfId="0" applyNumberFormat="1" applyFont="1" applyFill="1" applyBorder="1" applyAlignment="1">
      <alignment horizontal="center"/>
    </xf>
    <xf numFmtId="0" fontId="33" fillId="0" borderId="0" xfId="0" applyFont="1"/>
    <xf numFmtId="0" fontId="3" fillId="3" borderId="10" xfId="0" applyFont="1" applyFill="1" applyBorder="1" applyAlignment="1"/>
    <xf numFmtId="0" fontId="2" fillId="3" borderId="1" xfId="0" applyFont="1" applyFill="1" applyBorder="1" applyAlignment="1"/>
    <xf numFmtId="0" fontId="2" fillId="3" borderId="11" xfId="0" applyFont="1" applyFill="1" applyBorder="1" applyAlignment="1"/>
    <xf numFmtId="0" fontId="2" fillId="7" borderId="12" xfId="0" applyFont="1" applyFill="1" applyBorder="1" applyAlignment="1">
      <alignment horizontal="center"/>
    </xf>
    <xf numFmtId="0" fontId="2" fillId="7" borderId="13" xfId="0" applyFont="1" applyFill="1" applyBorder="1" applyAlignment="1">
      <alignment horizontal="center"/>
    </xf>
    <xf numFmtId="0" fontId="3" fillId="0" borderId="6" xfId="0" applyFont="1" applyFill="1" applyBorder="1" applyAlignment="1"/>
    <xf numFmtId="0" fontId="2" fillId="7" borderId="2" xfId="0" applyFont="1" applyFill="1" applyBorder="1" applyAlignment="1">
      <alignment horizontal="center"/>
    </xf>
    <xf numFmtId="0" fontId="3" fillId="2" borderId="9" xfId="0" applyFont="1" applyFill="1" applyBorder="1" applyAlignment="1">
      <alignment horizontal="center"/>
    </xf>
    <xf numFmtId="0" fontId="3" fillId="2" borderId="10" xfId="0" applyFont="1" applyFill="1" applyBorder="1" applyAlignment="1">
      <alignment horizontal="center"/>
    </xf>
    <xf numFmtId="0" fontId="2" fillId="7" borderId="15" xfId="0" applyFont="1" applyFill="1" applyBorder="1"/>
    <xf numFmtId="0" fontId="13" fillId="3" borderId="3" xfId="0" applyFont="1" applyFill="1" applyBorder="1" applyAlignment="1">
      <alignment horizontal="center" vertical="center" wrapText="1"/>
    </xf>
    <xf numFmtId="0" fontId="2" fillId="0" borderId="0" xfId="0" applyFont="1" applyBorder="1" applyAlignment="1">
      <alignment horizontal="center"/>
    </xf>
    <xf numFmtId="0" fontId="2" fillId="2" borderId="0" xfId="0" applyFont="1" applyFill="1" applyBorder="1" applyAlignment="1">
      <alignment horizontal="center"/>
    </xf>
    <xf numFmtId="0" fontId="2" fillId="8" borderId="6" xfId="0" applyFont="1" applyFill="1" applyBorder="1" applyAlignment="1">
      <alignment horizontal="center"/>
    </xf>
    <xf numFmtId="0" fontId="2" fillId="8" borderId="8" xfId="0" applyFont="1" applyFill="1" applyBorder="1" applyAlignment="1">
      <alignment horizontal="center"/>
    </xf>
    <xf numFmtId="0" fontId="2" fillId="8" borderId="9" xfId="0" applyFont="1" applyFill="1" applyBorder="1" applyAlignment="1">
      <alignment horizontal="center"/>
    </xf>
    <xf numFmtId="0" fontId="2" fillId="8" borderId="5" xfId="0" applyFont="1" applyFill="1" applyBorder="1" applyAlignment="1">
      <alignment horizontal="center"/>
    </xf>
    <xf numFmtId="0" fontId="3" fillId="0" borderId="10" xfId="0" applyFont="1" applyFill="1" applyBorder="1" applyAlignment="1">
      <alignment horizontal="center"/>
    </xf>
    <xf numFmtId="0" fontId="3" fillId="0" borderId="11" xfId="0" applyFont="1" applyFill="1" applyBorder="1" applyAlignment="1">
      <alignment horizontal="center"/>
    </xf>
    <xf numFmtId="0" fontId="2" fillId="8" borderId="10" xfId="0" applyFont="1" applyFill="1" applyBorder="1" applyAlignment="1">
      <alignment horizontal="center"/>
    </xf>
    <xf numFmtId="0" fontId="2" fillId="8" borderId="11" xfId="0" applyFont="1" applyFill="1" applyBorder="1" applyAlignment="1">
      <alignment horizontal="center"/>
    </xf>
    <xf numFmtId="0" fontId="2" fillId="8" borderId="1" xfId="0" applyFont="1" applyFill="1" applyBorder="1" applyAlignment="1">
      <alignment horizontal="center"/>
    </xf>
    <xf numFmtId="0" fontId="2" fillId="8" borderId="0" xfId="0" applyFont="1" applyFill="1" applyBorder="1" applyAlignment="1">
      <alignment horizontal="center"/>
    </xf>
    <xf numFmtId="0" fontId="2" fillId="0" borderId="0" xfId="0" applyFont="1" applyFill="1" applyBorder="1" applyAlignment="1">
      <alignment horizontal="center"/>
    </xf>
    <xf numFmtId="0" fontId="3" fillId="0" borderId="0" xfId="0" applyFont="1" applyFill="1" applyBorder="1" applyAlignment="1">
      <alignment horizontal="center"/>
    </xf>
    <xf numFmtId="0" fontId="3" fillId="0" borderId="9" xfId="0" applyFont="1" applyFill="1" applyBorder="1" applyAlignment="1">
      <alignment horizontal="center"/>
    </xf>
    <xf numFmtId="0" fontId="3" fillId="0" borderId="5" xfId="0" applyFont="1" applyFill="1" applyBorder="1" applyAlignment="1">
      <alignment horizontal="center"/>
    </xf>
    <xf numFmtId="0" fontId="3" fillId="7" borderId="15" xfId="0" applyFont="1" applyFill="1" applyBorder="1" applyAlignment="1">
      <alignment horizontal="center"/>
    </xf>
    <xf numFmtId="0" fontId="3" fillId="7" borderId="13" xfId="0" applyFont="1" applyFill="1" applyBorder="1" applyAlignment="1">
      <alignment horizontal="center"/>
    </xf>
    <xf numFmtId="0" fontId="2" fillId="0" borderId="6" xfId="0" applyFont="1" applyFill="1" applyBorder="1" applyAlignment="1">
      <alignment horizontal="center"/>
    </xf>
    <xf numFmtId="0" fontId="2" fillId="0" borderId="9" xfId="0" applyFont="1" applyFill="1" applyBorder="1" applyAlignment="1">
      <alignment horizontal="center"/>
    </xf>
    <xf numFmtId="0" fontId="2" fillId="0" borderId="5" xfId="0" applyFont="1" applyFill="1" applyBorder="1" applyAlignment="1">
      <alignment horizontal="center"/>
    </xf>
    <xf numFmtId="0" fontId="2" fillId="0" borderId="0" xfId="0" applyFont="1" applyBorder="1" applyAlignment="1">
      <alignment horizontal="left" vertical="top" wrapText="1"/>
    </xf>
    <xf numFmtId="0" fontId="14"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2" fillId="0" borderId="1" xfId="0" applyFont="1" applyFill="1" applyBorder="1" applyAlignment="1">
      <alignment horizontal="center"/>
    </xf>
    <xf numFmtId="0" fontId="2" fillId="4" borderId="0" xfId="0" applyFont="1" applyFill="1" applyBorder="1" applyAlignment="1">
      <alignment horizontal="center"/>
    </xf>
    <xf numFmtId="0" fontId="0" fillId="0" borderId="0" xfId="0" applyAlignment="1">
      <alignment wrapText="1"/>
    </xf>
    <xf numFmtId="0" fontId="2" fillId="0" borderId="0" xfId="0" applyFont="1" applyFill="1" applyBorder="1" applyAlignment="1">
      <alignment horizontal="center"/>
    </xf>
    <xf numFmtId="0" fontId="3" fillId="0" borderId="0" xfId="0" applyFont="1" applyFill="1" applyBorder="1" applyAlignment="1">
      <alignment horizontal="center"/>
    </xf>
    <xf numFmtId="0" fontId="2" fillId="0" borderId="9" xfId="0" applyFont="1" applyFill="1" applyBorder="1" applyAlignment="1">
      <alignment horizontal="center"/>
    </xf>
    <xf numFmtId="0" fontId="15" fillId="0" borderId="0" xfId="0" applyFont="1" applyFill="1" applyBorder="1" applyAlignment="1">
      <alignment horizontal="center" vertical="center" wrapText="1"/>
    </xf>
    <xf numFmtId="0" fontId="13" fillId="0" borderId="4" xfId="0" applyFont="1" applyFill="1" applyBorder="1" applyAlignment="1">
      <alignment vertical="center" wrapText="1"/>
    </xf>
    <xf numFmtId="0" fontId="2" fillId="0" borderId="15" xfId="0" applyFont="1" applyFill="1" applyBorder="1"/>
    <xf numFmtId="0" fontId="3" fillId="8" borderId="7" xfId="0" applyFont="1" applyFill="1" applyBorder="1" applyAlignment="1">
      <alignment horizontal="center"/>
    </xf>
    <xf numFmtId="0" fontId="3" fillId="8" borderId="0" xfId="0" applyFont="1" applyFill="1" applyBorder="1" applyAlignment="1">
      <alignment horizontal="center"/>
    </xf>
    <xf numFmtId="0" fontId="3" fillId="8" borderId="1" xfId="0" applyFont="1" applyFill="1" applyBorder="1" applyAlignment="1">
      <alignment horizontal="center"/>
    </xf>
    <xf numFmtId="0" fontId="2" fillId="0" borderId="13" xfId="0" applyFont="1" applyFill="1" applyBorder="1"/>
    <xf numFmtId="0" fontId="3" fillId="8" borderId="4" xfId="0" applyFont="1" applyFill="1" applyBorder="1" applyAlignment="1">
      <alignment horizontal="center"/>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2" fillId="2" borderId="9" xfId="0" applyFont="1" applyFill="1" applyBorder="1" applyAlignment="1">
      <alignment horizontal="center"/>
    </xf>
    <xf numFmtId="0" fontId="2" fillId="2" borderId="5"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7" borderId="15" xfId="0" applyFont="1" applyFill="1" applyBorder="1" applyAlignment="1">
      <alignment horizontal="center"/>
    </xf>
    <xf numFmtId="0" fontId="2" fillId="7" borderId="12" xfId="0" applyFont="1" applyFill="1" applyBorder="1" applyAlignment="1">
      <alignment horizontal="center"/>
    </xf>
    <xf numFmtId="0" fontId="2" fillId="7" borderId="13" xfId="0" applyFont="1" applyFill="1" applyBorder="1" applyAlignment="1">
      <alignment horizontal="center"/>
    </xf>
    <xf numFmtId="0" fontId="42" fillId="3" borderId="10" xfId="0" applyFont="1" applyFill="1" applyBorder="1" applyAlignment="1">
      <alignment horizontal="left" vertical="center" wrapText="1"/>
    </xf>
    <xf numFmtId="0" fontId="42" fillId="3" borderId="1" xfId="0" applyFont="1" applyFill="1" applyBorder="1" applyAlignment="1">
      <alignment horizontal="left" vertical="center" wrapText="1"/>
    </xf>
    <xf numFmtId="0" fontId="42" fillId="3" borderId="11" xfId="0" applyFont="1" applyFill="1" applyBorder="1" applyAlignment="1">
      <alignment horizontal="left" vertical="center" wrapText="1"/>
    </xf>
    <xf numFmtId="0" fontId="13" fillId="3" borderId="7"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6" fillId="0" borderId="15" xfId="0" applyFont="1" applyBorder="1" applyAlignment="1">
      <alignment horizontal="left" vertical="top" wrapText="1"/>
    </xf>
    <xf numFmtId="0" fontId="6" fillId="0" borderId="12" xfId="0" applyFont="1" applyBorder="1" applyAlignment="1">
      <alignment horizontal="left" vertical="top" wrapText="1"/>
    </xf>
    <xf numFmtId="0" fontId="6" fillId="0" borderId="13" xfId="0" applyFont="1" applyBorder="1" applyAlignment="1">
      <alignment horizontal="left" vertical="top" wrapText="1"/>
    </xf>
    <xf numFmtId="0" fontId="6" fillId="0" borderId="15" xfId="0" applyFont="1" applyBorder="1" applyAlignment="1">
      <alignment horizontal="justify" vertical="top" wrapText="1"/>
    </xf>
    <xf numFmtId="0" fontId="6" fillId="0" borderId="12" xfId="0" applyFont="1" applyBorder="1" applyAlignment="1">
      <alignment horizontal="justify" vertical="top" wrapText="1"/>
    </xf>
    <xf numFmtId="0" fontId="6" fillId="0" borderId="13" xfId="0" applyFont="1" applyBorder="1" applyAlignment="1">
      <alignment horizontal="justify" vertical="top" wrapText="1"/>
    </xf>
    <xf numFmtId="0" fontId="16" fillId="6" borderId="9" xfId="0" applyFont="1" applyFill="1" applyBorder="1" applyAlignment="1">
      <alignment horizontal="center"/>
    </xf>
    <xf numFmtId="0" fontId="16" fillId="6" borderId="5" xfId="0" applyFont="1" applyFill="1" applyBorder="1" applyAlignment="1">
      <alignment horizontal="center"/>
    </xf>
    <xf numFmtId="0" fontId="6" fillId="0" borderId="6" xfId="0" applyFont="1" applyBorder="1" applyAlignment="1">
      <alignment horizontal="justify" vertical="top" wrapText="1"/>
    </xf>
    <xf numFmtId="0" fontId="6" fillId="0" borderId="7" xfId="0" applyFont="1" applyBorder="1" applyAlignment="1">
      <alignment horizontal="justify" vertical="top" wrapText="1"/>
    </xf>
    <xf numFmtId="0" fontId="6" fillId="0" borderId="8" xfId="0" applyFont="1" applyBorder="1" applyAlignment="1">
      <alignment horizontal="justify" vertical="top" wrapText="1"/>
    </xf>
    <xf numFmtId="0" fontId="21" fillId="0" borderId="10" xfId="0" applyFont="1" applyBorder="1" applyAlignment="1">
      <alignment horizontal="justify" vertical="top" wrapText="1"/>
    </xf>
    <xf numFmtId="0" fontId="21" fillId="0" borderId="1" xfId="0" applyFont="1" applyBorder="1" applyAlignment="1">
      <alignment horizontal="justify" vertical="top" wrapText="1"/>
    </xf>
    <xf numFmtId="0" fontId="21" fillId="0" borderId="11" xfId="0" applyFont="1" applyBorder="1" applyAlignment="1">
      <alignment horizontal="justify" vertical="top" wrapText="1"/>
    </xf>
    <xf numFmtId="0" fontId="11" fillId="3"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5" fillId="6" borderId="6" xfId="0" applyFont="1" applyFill="1" applyBorder="1" applyAlignment="1">
      <alignment horizontal="center" vertical="center" wrapText="1"/>
    </xf>
    <xf numFmtId="0" fontId="15" fillId="6"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4" fillId="9" borderId="15" xfId="0" applyFont="1" applyFill="1" applyBorder="1" applyAlignment="1">
      <alignment horizontal="center" vertical="center" wrapText="1"/>
    </xf>
    <xf numFmtId="0" fontId="4" fillId="9" borderId="13" xfId="0" applyFont="1" applyFill="1" applyBorder="1" applyAlignment="1">
      <alignment horizontal="center" vertical="center" wrapText="1"/>
    </xf>
    <xf numFmtId="0" fontId="2" fillId="0" borderId="9" xfId="0" applyFont="1" applyBorder="1" applyAlignment="1">
      <alignment horizontal="center"/>
    </xf>
    <xf numFmtId="0" fontId="2" fillId="0" borderId="5" xfId="0" applyFont="1" applyBorder="1" applyAlignment="1">
      <alignment horizontal="center"/>
    </xf>
    <xf numFmtId="0" fontId="2" fillId="0" borderId="10" xfId="0" applyFont="1" applyFill="1" applyBorder="1" applyAlignment="1">
      <alignment horizontal="center"/>
    </xf>
    <xf numFmtId="0" fontId="2" fillId="0" borderId="11" xfId="0" applyFont="1" applyFill="1" applyBorder="1" applyAlignment="1">
      <alignment horizontal="center"/>
    </xf>
    <xf numFmtId="0" fontId="2" fillId="6" borderId="10" xfId="0" applyFont="1" applyFill="1" applyBorder="1" applyAlignment="1">
      <alignment horizontal="center"/>
    </xf>
    <xf numFmtId="0" fontId="2" fillId="6" borderId="11" xfId="0" applyFont="1" applyFill="1" applyBorder="1" applyAlignment="1">
      <alignment horizontal="center"/>
    </xf>
    <xf numFmtId="0" fontId="17" fillId="3" borderId="12"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9" fillId="3" borderId="13" xfId="0" applyFont="1" applyFill="1" applyBorder="1" applyAlignment="1">
      <alignment horizontal="center" vertical="center" wrapText="1"/>
    </xf>
    <xf numFmtId="0" fontId="2" fillId="0" borderId="0" xfId="0" applyFont="1" applyBorder="1" applyAlignment="1">
      <alignment horizontal="center"/>
    </xf>
    <xf numFmtId="0" fontId="2" fillId="2" borderId="0" xfId="0" applyFont="1" applyFill="1" applyBorder="1" applyAlignment="1">
      <alignment horizontal="center"/>
    </xf>
    <xf numFmtId="0" fontId="2" fillId="0" borderId="0" xfId="0" applyFont="1" applyAlignment="1">
      <alignment horizontal="left" wrapText="1"/>
    </xf>
    <xf numFmtId="0" fontId="15" fillId="3" borderId="15" xfId="0" applyFont="1" applyFill="1" applyBorder="1" applyAlignment="1">
      <alignment horizontal="center"/>
    </xf>
    <xf numFmtId="0" fontId="15" fillId="3" borderId="13" xfId="0" applyFont="1" applyFill="1" applyBorder="1" applyAlignment="1">
      <alignment horizontal="center"/>
    </xf>
    <xf numFmtId="0" fontId="2" fillId="0" borderId="6" xfId="0" applyFont="1" applyBorder="1" applyAlignment="1">
      <alignment horizontal="center"/>
    </xf>
    <xf numFmtId="0" fontId="2" fillId="0" borderId="8" xfId="0" applyFont="1" applyBorder="1" applyAlignment="1">
      <alignment horizontal="center"/>
    </xf>
    <xf numFmtId="0" fontId="16" fillId="6" borderId="15" xfId="0" applyFont="1" applyFill="1" applyBorder="1" applyAlignment="1">
      <alignment horizontal="center"/>
    </xf>
    <xf numFmtId="0" fontId="16" fillId="6" borderId="13" xfId="0" applyFont="1" applyFill="1" applyBorder="1" applyAlignment="1">
      <alignment horizontal="center"/>
    </xf>
    <xf numFmtId="0" fontId="16" fillId="0" borderId="9" xfId="0" applyFont="1" applyFill="1" applyBorder="1" applyAlignment="1">
      <alignment horizontal="center"/>
    </xf>
    <xf numFmtId="0" fontId="16" fillId="0" borderId="5" xfId="0" applyFont="1" applyFill="1" applyBorder="1" applyAlignment="1">
      <alignment horizontal="center"/>
    </xf>
    <xf numFmtId="0" fontId="2" fillId="0" borderId="7" xfId="0" applyFont="1" applyBorder="1" applyAlignment="1">
      <alignment horizontal="center"/>
    </xf>
    <xf numFmtId="0" fontId="2" fillId="8" borderId="6" xfId="0" applyFont="1" applyFill="1" applyBorder="1" applyAlignment="1">
      <alignment horizontal="center"/>
    </xf>
    <xf numFmtId="0" fontId="2" fillId="8" borderId="8" xfId="0" applyFont="1" applyFill="1" applyBorder="1" applyAlignment="1">
      <alignment horizontal="center"/>
    </xf>
    <xf numFmtId="0" fontId="2" fillId="8" borderId="9" xfId="0" applyFont="1" applyFill="1" applyBorder="1" applyAlignment="1">
      <alignment horizontal="center"/>
    </xf>
    <xf numFmtId="0" fontId="2" fillId="8" borderId="5" xfId="0" applyFont="1" applyFill="1" applyBorder="1" applyAlignment="1">
      <alignment horizontal="center"/>
    </xf>
    <xf numFmtId="0" fontId="3" fillId="0" borderId="10" xfId="0" applyFont="1" applyFill="1" applyBorder="1" applyAlignment="1">
      <alignment horizontal="center"/>
    </xf>
    <xf numFmtId="0" fontId="3" fillId="0" borderId="11" xfId="0" applyFont="1" applyFill="1" applyBorder="1" applyAlignment="1">
      <alignment horizontal="center"/>
    </xf>
    <xf numFmtId="0" fontId="2" fillId="8" borderId="10" xfId="0" applyFont="1" applyFill="1" applyBorder="1" applyAlignment="1">
      <alignment horizontal="center"/>
    </xf>
    <xf numFmtId="0" fontId="2" fillId="8" borderId="11" xfId="0" applyFont="1" applyFill="1" applyBorder="1" applyAlignment="1">
      <alignment horizontal="center"/>
    </xf>
    <xf numFmtId="0" fontId="2" fillId="8" borderId="7" xfId="0" applyFont="1" applyFill="1" applyBorder="1" applyAlignment="1">
      <alignment horizontal="center"/>
    </xf>
    <xf numFmtId="0" fontId="2" fillId="8" borderId="1" xfId="0" applyFont="1" applyFill="1" applyBorder="1" applyAlignment="1">
      <alignment horizontal="center"/>
    </xf>
    <xf numFmtId="0" fontId="3" fillId="0" borderId="1" xfId="0" applyFont="1" applyFill="1" applyBorder="1" applyAlignment="1">
      <alignment horizontal="center"/>
    </xf>
    <xf numFmtId="0" fontId="11" fillId="3" borderId="6"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8" xfId="0" applyFont="1" applyFill="1" applyBorder="1" applyAlignment="1">
      <alignment horizontal="center" vertical="center"/>
    </xf>
    <xf numFmtId="0" fontId="11" fillId="3" borderId="10"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11" xfId="0" applyFont="1" applyFill="1" applyBorder="1" applyAlignment="1">
      <alignment horizontal="center" vertical="center"/>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1" xfId="0" applyFont="1" applyBorder="1" applyAlignment="1">
      <alignment horizontal="center" vertical="center" wrapText="1"/>
    </xf>
    <xf numFmtId="0" fontId="2" fillId="8" borderId="0" xfId="0" applyFont="1" applyFill="1" applyBorder="1" applyAlignment="1">
      <alignment horizontal="center"/>
    </xf>
    <xf numFmtId="0" fontId="2" fillId="0" borderId="0" xfId="0" applyFont="1" applyFill="1" applyBorder="1" applyAlignment="1">
      <alignment horizontal="center"/>
    </xf>
    <xf numFmtId="0" fontId="3" fillId="0" borderId="0" xfId="0" applyFont="1" applyFill="1" applyBorder="1" applyAlignment="1">
      <alignment horizontal="center"/>
    </xf>
    <xf numFmtId="0" fontId="3" fillId="0" borderId="9" xfId="0" applyFont="1" applyFill="1" applyBorder="1" applyAlignment="1">
      <alignment horizontal="center"/>
    </xf>
    <xf numFmtId="0" fontId="3" fillId="0" borderId="5" xfId="0" applyFont="1" applyFill="1" applyBorder="1" applyAlignment="1">
      <alignment horizontal="center"/>
    </xf>
    <xf numFmtId="0" fontId="2" fillId="8" borderId="15" xfId="0" applyFont="1" applyFill="1" applyBorder="1" applyAlignment="1">
      <alignment horizontal="center"/>
    </xf>
    <xf numFmtId="0" fontId="2" fillId="8" borderId="13" xfId="0" applyFont="1" applyFill="1" applyBorder="1" applyAlignment="1">
      <alignment horizontal="center"/>
    </xf>
    <xf numFmtId="0" fontId="2" fillId="0" borderId="15" xfId="0" applyFont="1" applyFill="1" applyBorder="1" applyAlignment="1">
      <alignment horizontal="center"/>
    </xf>
    <xf numFmtId="0" fontId="2" fillId="0" borderId="12" xfId="0" applyFont="1" applyFill="1" applyBorder="1" applyAlignment="1">
      <alignment horizontal="center"/>
    </xf>
    <xf numFmtId="0" fontId="2" fillId="0" borderId="13" xfId="0" applyFont="1" applyFill="1" applyBorder="1" applyAlignment="1">
      <alignment horizontal="center"/>
    </xf>
    <xf numFmtId="0" fontId="11" fillId="6" borderId="15"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3" fillId="7" borderId="15" xfId="0" applyFont="1" applyFill="1" applyBorder="1" applyAlignment="1">
      <alignment horizontal="center"/>
    </xf>
    <xf numFmtId="0" fontId="3" fillId="7" borderId="13" xfId="0" applyFont="1" applyFill="1" applyBorder="1" applyAlignment="1">
      <alignment horizontal="center"/>
    </xf>
    <xf numFmtId="0" fontId="3" fillId="7" borderId="12" xfId="0" applyFont="1" applyFill="1" applyBorder="1" applyAlignment="1">
      <alignment horizontal="center"/>
    </xf>
    <xf numFmtId="0" fontId="2" fillId="6" borderId="9" xfId="0" applyFont="1" applyFill="1" applyBorder="1" applyAlignment="1">
      <alignment horizontal="center"/>
    </xf>
    <xf numFmtId="0" fontId="2" fillId="6" borderId="5" xfId="0" applyFont="1" applyFill="1" applyBorder="1" applyAlignment="1">
      <alignment horizontal="center"/>
    </xf>
    <xf numFmtId="9" fontId="3" fillId="0" borderId="0" xfId="1" applyFont="1" applyBorder="1" applyAlignment="1">
      <alignment horizontal="center"/>
    </xf>
    <xf numFmtId="9" fontId="3" fillId="0" borderId="5" xfId="1" applyFont="1" applyBorder="1" applyAlignment="1">
      <alignment horizontal="center"/>
    </xf>
    <xf numFmtId="0" fontId="20" fillId="6" borderId="6" xfId="0" applyFont="1" applyFill="1" applyBorder="1" applyAlignment="1">
      <alignment horizontal="center"/>
    </xf>
    <xf numFmtId="0" fontId="20" fillId="6" borderId="8" xfId="0" applyFont="1" applyFill="1" applyBorder="1" applyAlignment="1">
      <alignment horizontal="center"/>
    </xf>
    <xf numFmtId="0" fontId="20" fillId="6" borderId="9" xfId="0" applyFont="1" applyFill="1" applyBorder="1" applyAlignment="1">
      <alignment horizontal="center"/>
    </xf>
    <xf numFmtId="0" fontId="20" fillId="6" borderId="5" xfId="0" applyFont="1" applyFill="1" applyBorder="1" applyAlignment="1">
      <alignment horizontal="center"/>
    </xf>
    <xf numFmtId="0" fontId="20" fillId="6" borderId="10" xfId="0" applyFont="1" applyFill="1" applyBorder="1" applyAlignment="1">
      <alignment horizontal="center"/>
    </xf>
    <xf numFmtId="0" fontId="20" fillId="6" borderId="11" xfId="0" applyFont="1" applyFill="1" applyBorder="1" applyAlignment="1">
      <alignment horizontal="center"/>
    </xf>
    <xf numFmtId="0" fontId="16" fillId="6" borderId="6" xfId="0" applyFont="1" applyFill="1" applyBorder="1" applyAlignment="1">
      <alignment horizontal="center"/>
    </xf>
    <xf numFmtId="0" fontId="16" fillId="6" borderId="8" xfId="0" applyFont="1" applyFill="1" applyBorder="1" applyAlignment="1">
      <alignment horizontal="center"/>
    </xf>
    <xf numFmtId="0" fontId="16" fillId="6" borderId="10" xfId="0" applyFont="1" applyFill="1" applyBorder="1" applyAlignment="1">
      <alignment horizontal="center"/>
    </xf>
    <xf numFmtId="0" fontId="16" fillId="6" borderId="11" xfId="0" applyFont="1" applyFill="1" applyBorder="1" applyAlignment="1">
      <alignment horizontal="center"/>
    </xf>
    <xf numFmtId="0" fontId="2" fillId="6" borderId="6" xfId="0" applyFont="1" applyFill="1" applyBorder="1" applyAlignment="1">
      <alignment horizontal="center"/>
    </xf>
    <xf numFmtId="0" fontId="2" fillId="6" borderId="8" xfId="0" applyFont="1" applyFill="1" applyBorder="1" applyAlignment="1">
      <alignment horizont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1" xfId="0" applyFont="1" applyFill="1" applyBorder="1" applyAlignment="1">
      <alignment horizontal="center" vertical="center"/>
    </xf>
    <xf numFmtId="0" fontId="11" fillId="6" borderId="13" xfId="0" applyFont="1" applyFill="1" applyBorder="1" applyAlignment="1">
      <alignment horizontal="center" vertical="center" wrapText="1"/>
    </xf>
    <xf numFmtId="0" fontId="6" fillId="0" borderId="15" xfId="0" applyFont="1" applyBorder="1" applyAlignment="1">
      <alignment vertical="top" wrapText="1"/>
    </xf>
    <xf numFmtId="0" fontId="6" fillId="0" borderId="12" xfId="0" applyFont="1" applyBorder="1" applyAlignment="1">
      <alignment vertical="top" wrapText="1"/>
    </xf>
    <xf numFmtId="0" fontId="6" fillId="0" borderId="13" xfId="0" applyFont="1" applyBorder="1" applyAlignment="1">
      <alignment vertical="top" wrapText="1"/>
    </xf>
    <xf numFmtId="0" fontId="6" fillId="0" borderId="15" xfId="0" applyFont="1" applyFill="1" applyBorder="1" applyAlignment="1">
      <alignment horizontal="left" vertical="top" wrapText="1"/>
    </xf>
    <xf numFmtId="0" fontId="6" fillId="0" borderId="12" xfId="0" applyFont="1" applyFill="1" applyBorder="1" applyAlignment="1">
      <alignment horizontal="left" vertical="top" wrapText="1"/>
    </xf>
    <xf numFmtId="0" fontId="6" fillId="0" borderId="13" xfId="0" applyFont="1" applyFill="1" applyBorder="1" applyAlignment="1">
      <alignment horizontal="left" vertical="top" wrapText="1"/>
    </xf>
    <xf numFmtId="0" fontId="27" fillId="0" borderId="0" xfId="0" applyFont="1" applyAlignment="1">
      <alignment horizontal="left" vertical="center" wrapText="1"/>
    </xf>
    <xf numFmtId="0" fontId="6" fillId="0" borderId="15"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2" fillId="0" borderId="6" xfId="0" applyFont="1" applyFill="1" applyBorder="1" applyAlignment="1">
      <alignment horizontal="center"/>
    </xf>
    <xf numFmtId="0" fontId="2" fillId="0" borderId="8" xfId="0" applyFont="1" applyFill="1" applyBorder="1" applyAlignment="1">
      <alignment horizontal="center"/>
    </xf>
    <xf numFmtId="0" fontId="2" fillId="0" borderId="9" xfId="0" applyFont="1" applyFill="1" applyBorder="1" applyAlignment="1">
      <alignment horizontal="center"/>
    </xf>
    <xf numFmtId="0" fontId="2" fillId="0" borderId="5" xfId="0" applyFont="1" applyFill="1" applyBorder="1" applyAlignment="1">
      <alignment horizontal="center"/>
    </xf>
    <xf numFmtId="0" fontId="2" fillId="0" borderId="7" xfId="0" applyFont="1" applyFill="1" applyBorder="1" applyAlignment="1">
      <alignment horizontal="center"/>
    </xf>
    <xf numFmtId="0" fontId="2" fillId="0" borderId="9" xfId="0" applyFont="1" applyBorder="1" applyAlignment="1">
      <alignment horizontal="left"/>
    </xf>
    <xf numFmtId="0" fontId="2" fillId="0" borderId="0" xfId="0" applyFont="1" applyBorder="1" applyAlignment="1">
      <alignment horizontal="left"/>
    </xf>
    <xf numFmtId="0" fontId="2" fillId="0" borderId="0" xfId="0" applyFont="1" applyBorder="1" applyAlignment="1">
      <alignment horizontal="left" vertical="top" wrapText="1"/>
    </xf>
    <xf numFmtId="0" fontId="26" fillId="3" borderId="7" xfId="0" applyFont="1" applyFill="1" applyBorder="1" applyAlignment="1">
      <alignment horizontal="center" vertical="center" wrapText="1"/>
    </xf>
    <xf numFmtId="0" fontId="26" fillId="3" borderId="8" xfId="0" applyFont="1" applyFill="1" applyBorder="1" applyAlignment="1">
      <alignment horizontal="center" vertical="center" wrapText="1"/>
    </xf>
    <xf numFmtId="0" fontId="26" fillId="3" borderId="10" xfId="0" applyFont="1" applyFill="1" applyBorder="1" applyAlignment="1">
      <alignment horizontal="center" vertical="center" wrapText="1"/>
    </xf>
    <xf numFmtId="0" fontId="26" fillId="3" borderId="1" xfId="0" applyFont="1" applyFill="1" applyBorder="1" applyAlignment="1">
      <alignment horizontal="center" vertical="center" wrapText="1"/>
    </xf>
    <xf numFmtId="0" fontId="26" fillId="3" borderId="11" xfId="0" applyFont="1" applyFill="1" applyBorder="1" applyAlignment="1">
      <alignment horizontal="center" vertical="center" wrapText="1"/>
    </xf>
    <xf numFmtId="0" fontId="15" fillId="6" borderId="15"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2" fillId="0" borderId="10" xfId="0" applyFont="1" applyBorder="1" applyAlignment="1">
      <alignment horizontal="center"/>
    </xf>
    <xf numFmtId="0" fontId="2" fillId="0" borderId="11" xfId="0" applyFont="1" applyBorder="1" applyAlignment="1">
      <alignment horizontal="center"/>
    </xf>
    <xf numFmtId="9" fontId="3" fillId="0" borderId="9" xfId="1" applyFont="1" applyBorder="1" applyAlignment="1">
      <alignment horizontal="center"/>
    </xf>
    <xf numFmtId="0" fontId="27" fillId="0" borderId="0" xfId="0" quotePrefix="1" applyFont="1" applyAlignment="1">
      <alignment horizontal="left" vertical="center" wrapText="1"/>
    </xf>
    <xf numFmtId="0" fontId="29" fillId="3" borderId="12" xfId="0" applyFont="1" applyFill="1" applyBorder="1" applyAlignment="1">
      <alignment horizontal="center" vertical="center" wrapText="1"/>
    </xf>
    <xf numFmtId="0" fontId="30" fillId="3" borderId="13"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6" fillId="3" borderId="15" xfId="0" applyFont="1" applyFill="1" applyBorder="1" applyAlignment="1">
      <alignment horizontal="center"/>
    </xf>
    <xf numFmtId="0" fontId="6" fillId="3" borderId="13" xfId="0" applyFont="1" applyFill="1" applyBorder="1" applyAlignment="1">
      <alignment horizontal="center"/>
    </xf>
    <xf numFmtId="0" fontId="2" fillId="8" borderId="12" xfId="0" applyFont="1" applyFill="1" applyBorder="1" applyAlignment="1">
      <alignment horizontal="center"/>
    </xf>
    <xf numFmtId="0" fontId="15" fillId="6" borderId="12" xfId="0" applyFont="1" applyFill="1" applyBorder="1" applyAlignment="1">
      <alignment horizontal="center" vertical="center" wrapText="1"/>
    </xf>
    <xf numFmtId="0" fontId="15" fillId="6" borderId="10" xfId="0" applyFont="1" applyFill="1" applyBorder="1" applyAlignment="1">
      <alignment horizontal="center" vertical="center" wrapText="1"/>
    </xf>
    <xf numFmtId="0" fontId="15" fillId="6" borderId="11" xfId="0" applyFont="1" applyFill="1" applyBorder="1" applyAlignment="1">
      <alignment horizontal="center" vertical="center" wrapText="1"/>
    </xf>
    <xf numFmtId="0" fontId="2" fillId="0" borderId="0" xfId="0" applyFont="1" applyAlignment="1">
      <alignment vertical="top" wrapText="1"/>
    </xf>
    <xf numFmtId="0" fontId="0" fillId="0" borderId="0" xfId="0" applyAlignment="1">
      <alignment vertical="top" wrapText="1"/>
    </xf>
    <xf numFmtId="0" fontId="2" fillId="0" borderId="0" xfId="0" quotePrefix="1" applyFont="1" applyAlignment="1">
      <alignment horizontal="left" vertical="top" wrapText="1"/>
    </xf>
    <xf numFmtId="0" fontId="2" fillId="0" borderId="0" xfId="0" applyFont="1" applyAlignment="1">
      <alignment horizontal="left" vertical="top" wrapText="1"/>
    </xf>
    <xf numFmtId="0" fontId="11"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top" wrapText="1"/>
    </xf>
    <xf numFmtId="0" fontId="11" fillId="6" borderId="15" xfId="0" applyFont="1" applyFill="1" applyBorder="1" applyAlignment="1">
      <alignment horizontal="center" vertical="center"/>
    </xf>
    <xf numFmtId="0" fontId="11" fillId="6" borderId="12" xfId="0" applyFont="1" applyFill="1" applyBorder="1" applyAlignment="1">
      <alignment horizontal="center" vertical="center"/>
    </xf>
    <xf numFmtId="0" fontId="11" fillId="6" borderId="13" xfId="0" applyFont="1" applyFill="1" applyBorder="1" applyAlignment="1">
      <alignment horizontal="center" vertical="center"/>
    </xf>
    <xf numFmtId="0" fontId="2" fillId="0" borderId="1" xfId="0" applyFont="1" applyFill="1" applyBorder="1" applyAlignment="1">
      <alignment horizontal="center"/>
    </xf>
    <xf numFmtId="0" fontId="16" fillId="2" borderId="9" xfId="0" applyFont="1" applyFill="1" applyBorder="1" applyAlignment="1">
      <alignment horizontal="center"/>
    </xf>
    <xf numFmtId="0" fontId="16" fillId="2" borderId="5" xfId="0" applyFont="1" applyFill="1" applyBorder="1" applyAlignment="1">
      <alignment horizontal="center"/>
    </xf>
    <xf numFmtId="0" fontId="16" fillId="5" borderId="9" xfId="0" applyFont="1" applyFill="1" applyBorder="1" applyAlignment="1">
      <alignment horizontal="center"/>
    </xf>
    <xf numFmtId="0" fontId="16" fillId="5" borderId="5" xfId="0" applyFont="1" applyFill="1" applyBorder="1" applyAlignment="1">
      <alignment horizontal="center"/>
    </xf>
    <xf numFmtId="0" fontId="24" fillId="0" borderId="9" xfId="0" applyFont="1" applyBorder="1" applyAlignment="1">
      <alignment horizontal="center"/>
    </xf>
    <xf numFmtId="0" fontId="24" fillId="0" borderId="5" xfId="0" applyFont="1" applyBorder="1" applyAlignment="1">
      <alignment horizontal="center"/>
    </xf>
    <xf numFmtId="0" fontId="15" fillId="3" borderId="6"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2" fillId="0" borderId="0" xfId="0" applyFont="1" applyAlignment="1">
      <alignment horizontal="justify" vertical="top" wrapText="1"/>
    </xf>
    <xf numFmtId="0" fontId="3" fillId="7" borderId="6" xfId="0" applyFont="1" applyFill="1" applyBorder="1" applyAlignment="1">
      <alignment horizontal="center" vertical="center"/>
    </xf>
    <xf numFmtId="0" fontId="3" fillId="7" borderId="7" xfId="0" applyFont="1" applyFill="1" applyBorder="1" applyAlignment="1">
      <alignment horizontal="center" vertical="center"/>
    </xf>
    <xf numFmtId="0" fontId="3" fillId="7" borderId="9" xfId="0" applyFont="1" applyFill="1" applyBorder="1" applyAlignment="1">
      <alignment horizontal="center" vertical="center"/>
    </xf>
    <xf numFmtId="0" fontId="3" fillId="7" borderId="0" xfId="0" applyFont="1" applyFill="1" applyBorder="1" applyAlignment="1">
      <alignment horizontal="center" vertical="center"/>
    </xf>
    <xf numFmtId="0" fontId="3" fillId="7" borderId="10" xfId="0" applyFont="1" applyFill="1" applyBorder="1" applyAlignment="1">
      <alignment horizontal="center" vertical="center"/>
    </xf>
    <xf numFmtId="0" fontId="3" fillId="7" borderId="1" xfId="0" applyFont="1" applyFill="1" applyBorder="1" applyAlignment="1">
      <alignment horizontal="center" vertical="center"/>
    </xf>
    <xf numFmtId="0" fontId="11" fillId="3" borderId="3" xfId="0" applyFont="1" applyFill="1" applyBorder="1" applyAlignment="1">
      <alignment horizontal="center" vertical="center" textRotation="180" wrapText="1"/>
    </xf>
    <xf numFmtId="0" fontId="11" fillId="3" borderId="14" xfId="0" applyFont="1" applyFill="1" applyBorder="1" applyAlignment="1">
      <alignment horizontal="center" vertical="center" textRotation="180" wrapText="1"/>
    </xf>
    <xf numFmtId="0" fontId="11" fillId="3" borderId="4" xfId="0" applyFont="1" applyFill="1" applyBorder="1" applyAlignment="1">
      <alignment horizontal="center" vertical="center" textRotation="180" wrapText="1"/>
    </xf>
    <xf numFmtId="0" fontId="11" fillId="3" borderId="6" xfId="0" applyFont="1" applyFill="1" applyBorder="1" applyAlignment="1">
      <alignment horizontal="center" vertical="center" textRotation="180" wrapText="1"/>
    </xf>
    <xf numFmtId="0" fontId="11" fillId="3" borderId="9" xfId="0" applyFont="1" applyFill="1" applyBorder="1" applyAlignment="1">
      <alignment horizontal="center" vertical="center" textRotation="180" wrapText="1"/>
    </xf>
    <xf numFmtId="0" fontId="11" fillId="3" borderId="10" xfId="0" applyFont="1" applyFill="1" applyBorder="1" applyAlignment="1">
      <alignment horizontal="center" vertical="center" textRotation="180" wrapText="1"/>
    </xf>
    <xf numFmtId="0" fontId="40" fillId="3" borderId="13" xfId="0" applyFont="1" applyFill="1" applyBorder="1" applyAlignment="1">
      <alignment horizontal="center" vertical="center" wrapText="1"/>
    </xf>
    <xf numFmtId="0" fontId="15" fillId="3" borderId="13" xfId="0" applyFont="1" applyFill="1" applyBorder="1" applyAlignment="1">
      <alignment horizontal="center" vertical="center" wrapText="1"/>
    </xf>
    <xf numFmtId="0" fontId="2" fillId="0" borderId="0" xfId="0" applyFont="1" applyFill="1" applyAlignment="1">
      <alignment horizontal="justify" wrapText="1"/>
    </xf>
    <xf numFmtId="0" fontId="2" fillId="0" borderId="0" xfId="0" applyFont="1" applyFill="1" applyBorder="1" applyAlignment="1">
      <alignment horizontal="justify" vertical="top" wrapText="1"/>
    </xf>
    <xf numFmtId="0" fontId="2" fillId="0" borderId="0" xfId="0" applyFont="1" applyAlignment="1">
      <alignment horizontal="justify" wrapText="1"/>
    </xf>
    <xf numFmtId="0" fontId="15" fillId="3" borderId="7"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1" fillId="9" borderId="3" xfId="0" applyFont="1" applyFill="1" applyBorder="1" applyAlignment="1">
      <alignment horizontal="center" vertical="center" textRotation="180" wrapText="1"/>
    </xf>
    <xf numFmtId="0" fontId="11" fillId="9" borderId="14" xfId="0" applyFont="1" applyFill="1" applyBorder="1" applyAlignment="1">
      <alignment horizontal="center" vertical="center" textRotation="180" wrapText="1"/>
    </xf>
    <xf numFmtId="0" fontId="11" fillId="9" borderId="4" xfId="0" applyFont="1" applyFill="1" applyBorder="1" applyAlignment="1">
      <alignment horizontal="center" vertical="center" textRotation="180" wrapText="1"/>
    </xf>
    <xf numFmtId="0" fontId="11" fillId="9" borderId="6" xfId="0" applyFont="1" applyFill="1" applyBorder="1" applyAlignment="1">
      <alignment horizontal="center" vertical="center" textRotation="180" wrapText="1"/>
    </xf>
    <xf numFmtId="0" fontId="11" fillId="9" borderId="9" xfId="0" applyFont="1" applyFill="1" applyBorder="1" applyAlignment="1">
      <alignment horizontal="center" vertical="center" textRotation="180" wrapText="1"/>
    </xf>
    <xf numFmtId="0" fontId="11" fillId="9" borderId="10" xfId="0" applyFont="1" applyFill="1" applyBorder="1" applyAlignment="1">
      <alignment horizontal="center" vertical="center" textRotation="180" wrapText="1"/>
    </xf>
    <xf numFmtId="0" fontId="16" fillId="0" borderId="0" xfId="0" applyFont="1" applyAlignment="1">
      <alignment horizontal="left"/>
    </xf>
    <xf numFmtId="0" fontId="2" fillId="2" borderId="1"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8" xfId="0" applyFont="1" applyFill="1" applyBorder="1" applyAlignment="1">
      <alignment horizontal="center"/>
    </xf>
    <xf numFmtId="0" fontId="15" fillId="3" borderId="9"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15" fillId="3" borderId="14"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3" fillId="3" borderId="3" xfId="0" quotePrefix="1" applyFont="1" applyFill="1" applyBorder="1" applyAlignment="1">
      <alignment horizontal="center" vertical="center" wrapText="1"/>
    </xf>
    <xf numFmtId="0" fontId="13" fillId="3" borderId="4" xfId="0" quotePrefix="1"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3" fillId="0" borderId="0" xfId="0" quotePrefix="1" applyFont="1" applyFill="1" applyBorder="1" applyAlignment="1">
      <alignment horizontal="center" vertical="center" wrapText="1"/>
    </xf>
    <xf numFmtId="0" fontId="15" fillId="6" borderId="15" xfId="0" applyFont="1" applyFill="1" applyBorder="1" applyAlignment="1">
      <alignment horizontal="center" vertical="center"/>
    </xf>
    <xf numFmtId="0" fontId="15" fillId="6" borderId="12" xfId="0" applyFont="1" applyFill="1" applyBorder="1" applyAlignment="1">
      <alignment horizontal="center" vertical="center"/>
    </xf>
    <xf numFmtId="0" fontId="15" fillId="6" borderId="7" xfId="0" applyFont="1" applyFill="1" applyBorder="1" applyAlignment="1">
      <alignment horizontal="center" vertical="center"/>
    </xf>
    <xf numFmtId="0" fontId="15" fillId="6" borderId="13" xfId="0" applyFont="1" applyFill="1" applyBorder="1" applyAlignment="1">
      <alignment horizontal="center" vertical="center"/>
    </xf>
    <xf numFmtId="0" fontId="13" fillId="3" borderId="9"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11" xfId="0" applyFont="1" applyFill="1" applyBorder="1" applyAlignment="1">
      <alignment horizontal="center" vertical="center"/>
    </xf>
    <xf numFmtId="0" fontId="3" fillId="0" borderId="0" xfId="0" applyFont="1" applyFill="1" applyBorder="1" applyAlignment="1">
      <alignment horizontal="left" vertical="center" wrapText="1"/>
    </xf>
    <xf numFmtId="0" fontId="15" fillId="0" borderId="0" xfId="0" applyFont="1" applyFill="1" applyBorder="1" applyAlignment="1">
      <alignment horizontal="center" vertical="center" wrapText="1"/>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7" fillId="0" borderId="0" xfId="0" applyFont="1" applyAlignment="1">
      <alignment horizontal="left" vertical="center" wrapText="1"/>
    </xf>
    <xf numFmtId="0" fontId="2" fillId="4" borderId="0" xfId="0" applyFont="1" applyFill="1" applyBorder="1" applyAlignment="1">
      <alignment horizontal="center"/>
    </xf>
    <xf numFmtId="0" fontId="0" fillId="0" borderId="0" xfId="0" applyAlignment="1">
      <alignment wrapText="1"/>
    </xf>
    <xf numFmtId="0" fontId="2" fillId="0" borderId="0" xfId="0" applyFont="1" applyFill="1" applyBorder="1" applyAlignment="1">
      <alignment horizontal="left"/>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U339"/>
  <sheetViews>
    <sheetView showGridLines="0" tabSelected="1" zoomScaleNormal="100" workbookViewId="0">
      <selection activeCell="B4" sqref="B4"/>
    </sheetView>
  </sheetViews>
  <sheetFormatPr defaultColWidth="8.88671875" defaultRowHeight="13.2" x14ac:dyDescent="0.25"/>
  <cols>
    <col min="1" max="1" width="1.44140625" style="1" customWidth="1"/>
    <col min="2" max="2" width="8.88671875" style="1" customWidth="1"/>
    <col min="3" max="3" width="15.88671875" style="1" customWidth="1"/>
    <col min="4" max="4" width="4.44140625" style="1" customWidth="1"/>
    <col min="5" max="5" width="10.5546875" style="2" customWidth="1"/>
    <col min="6" max="6" width="11.109375" style="2" customWidth="1"/>
    <col min="7" max="7" width="12" style="2" customWidth="1"/>
    <col min="8" max="8" width="11.6640625" style="22" customWidth="1"/>
    <col min="9" max="9" width="11.88671875" style="22" customWidth="1"/>
    <col min="10" max="10" width="6.6640625" style="22" customWidth="1"/>
    <col min="11" max="11" width="5.6640625" style="22" customWidth="1"/>
    <col min="12" max="12" width="3.33203125" style="22" customWidth="1"/>
    <col min="13" max="13" width="6.88671875" style="22" customWidth="1"/>
    <col min="14" max="14" width="11.109375" style="22" customWidth="1"/>
    <col min="15" max="15" width="12.109375" style="22" customWidth="1"/>
    <col min="16" max="16" width="12.5546875" style="22" customWidth="1"/>
    <col min="17" max="17" width="12.5546875" style="99" customWidth="1"/>
    <col min="18" max="18" width="13.33203125" style="99" customWidth="1"/>
    <col min="19" max="19" width="13.44140625" style="22" customWidth="1"/>
    <col min="20" max="20" width="0.6640625" style="2" customWidth="1"/>
    <col min="21" max="21" width="12.44140625" style="2" customWidth="1"/>
    <col min="22" max="16384" width="8.88671875" style="1"/>
  </cols>
  <sheetData>
    <row r="2" spans="2:21" ht="18.600000000000001" customHeight="1" x14ac:dyDescent="0.25">
      <c r="B2" s="681" t="s">
        <v>146</v>
      </c>
      <c r="C2" s="682"/>
      <c r="E2" s="56"/>
      <c r="F2" s="21"/>
      <c r="G2" s="21"/>
      <c r="H2" s="99"/>
      <c r="I2" s="99"/>
      <c r="J2" s="99"/>
      <c r="K2" s="99"/>
      <c r="L2" s="99"/>
      <c r="M2" s="99"/>
      <c r="N2" s="99"/>
      <c r="O2" s="99"/>
      <c r="P2" s="99"/>
      <c r="S2" s="99"/>
      <c r="T2" s="21"/>
      <c r="U2" s="21"/>
    </row>
    <row r="3" spans="2:21" ht="20.399999999999999" customHeight="1" x14ac:dyDescent="0.3">
      <c r="B3" s="5" t="s">
        <v>773</v>
      </c>
      <c r="E3" s="1"/>
    </row>
    <row r="4" spans="2:21" ht="9" customHeight="1" x14ac:dyDescent="0.3">
      <c r="B4" s="5"/>
      <c r="E4" s="1"/>
      <c r="F4" s="21"/>
      <c r="G4" s="21"/>
      <c r="H4" s="93"/>
      <c r="I4" s="93"/>
      <c r="J4" s="93"/>
      <c r="K4" s="93"/>
      <c r="L4" s="93"/>
      <c r="M4" s="93"/>
      <c r="N4" s="93"/>
      <c r="O4" s="93"/>
      <c r="P4" s="93"/>
      <c r="S4" s="93"/>
      <c r="T4" s="21"/>
      <c r="U4" s="21"/>
    </row>
    <row r="5" spans="2:21" x14ac:dyDescent="0.25">
      <c r="B5" s="134" t="s">
        <v>147</v>
      </c>
      <c r="E5" s="1"/>
      <c r="F5" s="21"/>
      <c r="G5" s="21"/>
      <c r="H5" s="93"/>
      <c r="I5" s="93"/>
      <c r="J5" s="93"/>
      <c r="K5" s="93"/>
      <c r="L5" s="93"/>
      <c r="M5" s="93"/>
      <c r="N5" s="93"/>
      <c r="O5" s="93"/>
      <c r="P5" s="93"/>
      <c r="S5" s="93"/>
      <c r="T5" s="21"/>
      <c r="U5" s="21"/>
    </row>
    <row r="6" spans="2:21" ht="30.6" customHeight="1" x14ac:dyDescent="0.25">
      <c r="B6" s="696" t="s">
        <v>160</v>
      </c>
      <c r="C6" s="696"/>
      <c r="D6" s="696"/>
      <c r="E6" s="696"/>
      <c r="F6" s="696"/>
      <c r="G6" s="696"/>
      <c r="H6" s="696"/>
      <c r="I6" s="696"/>
      <c r="J6" s="696"/>
      <c r="K6" s="696"/>
      <c r="L6" s="696"/>
      <c r="M6" s="696"/>
      <c r="N6" s="696"/>
      <c r="O6" s="93"/>
      <c r="P6" s="93"/>
      <c r="S6" s="93"/>
      <c r="T6" s="21"/>
      <c r="U6" s="21"/>
    </row>
    <row r="7" spans="2:21" x14ac:dyDescent="0.25">
      <c r="E7" s="1"/>
    </row>
    <row r="8" spans="2:21" ht="53.4" customHeight="1" x14ac:dyDescent="0.25">
      <c r="B8" s="634" t="s">
        <v>13</v>
      </c>
      <c r="C8" s="635"/>
      <c r="D8" s="635"/>
      <c r="E8" s="636"/>
      <c r="F8" s="689" t="s">
        <v>161</v>
      </c>
      <c r="G8" s="690"/>
      <c r="H8" s="689" t="s">
        <v>758</v>
      </c>
      <c r="I8" s="690"/>
      <c r="J8" s="691" t="s">
        <v>162</v>
      </c>
      <c r="K8" s="692"/>
      <c r="L8" s="692"/>
      <c r="M8" s="693"/>
      <c r="N8" s="691" t="s">
        <v>137</v>
      </c>
      <c r="O8" s="693"/>
      <c r="P8" s="90"/>
      <c r="Q8" s="146"/>
      <c r="R8" s="146"/>
    </row>
    <row r="9" spans="2:21" ht="14.4" customHeight="1" x14ac:dyDescent="0.25">
      <c r="B9" s="646" t="s">
        <v>771</v>
      </c>
      <c r="C9" s="647"/>
      <c r="D9" s="647"/>
      <c r="E9" s="648"/>
      <c r="F9" s="185" t="s">
        <v>14</v>
      </c>
      <c r="G9" s="185" t="s">
        <v>15</v>
      </c>
      <c r="H9" s="185" t="s">
        <v>14</v>
      </c>
      <c r="I9" s="185" t="s">
        <v>15</v>
      </c>
      <c r="J9" s="697" t="s">
        <v>14</v>
      </c>
      <c r="K9" s="698"/>
      <c r="L9" s="697" t="s">
        <v>15</v>
      </c>
      <c r="M9" s="698"/>
      <c r="N9" s="185" t="s">
        <v>14</v>
      </c>
      <c r="O9" s="186" t="s">
        <v>15</v>
      </c>
      <c r="P9" s="66"/>
      <c r="Q9" s="66"/>
      <c r="R9" s="66"/>
    </row>
    <row r="10" spans="2:21" x14ac:dyDescent="0.25">
      <c r="B10" s="16"/>
      <c r="C10" s="12"/>
      <c r="D10" s="12"/>
      <c r="E10" s="12"/>
      <c r="F10" s="8"/>
      <c r="G10" s="100"/>
      <c r="H10" s="8"/>
      <c r="I10" s="152"/>
      <c r="J10" s="699"/>
      <c r="K10" s="700"/>
      <c r="L10" s="705"/>
      <c r="M10" s="700"/>
      <c r="N10" s="25"/>
      <c r="O10" s="178"/>
    </row>
    <row r="11" spans="2:21" ht="14.4" customHeight="1" x14ac:dyDescent="0.25">
      <c r="B11" s="17" t="s">
        <v>16</v>
      </c>
      <c r="C11" s="13"/>
      <c r="D11" s="13"/>
      <c r="E11" s="129">
        <f>F11+H11+J11+N11</f>
        <v>72</v>
      </c>
      <c r="F11" s="9">
        <f>F13+F15+F19+F24+F26+F38+F41+F48</f>
        <v>11</v>
      </c>
      <c r="G11" s="104">
        <f>F11/E11</f>
        <v>0.15277777777777779</v>
      </c>
      <c r="H11" s="59">
        <f>SUM(H13+H15+H19+H24+H26+H38+H41+H48)</f>
        <v>45</v>
      </c>
      <c r="I11" s="153">
        <f>H11/E11</f>
        <v>0.625</v>
      </c>
      <c r="J11" s="683">
        <f>SUM(J13+J15+J19+J24+J26+J38+J41+J48)</f>
        <v>9</v>
      </c>
      <c r="K11" s="684"/>
      <c r="L11" s="749">
        <f>J11/E11</f>
        <v>0.125</v>
      </c>
      <c r="M11" s="750"/>
      <c r="N11" s="184">
        <f>N13+N15+N19+N24+N26+N38+N41+N48</f>
        <v>7</v>
      </c>
      <c r="O11" s="179">
        <f>N11/E11</f>
        <v>9.7222222222222224E-2</v>
      </c>
      <c r="P11" s="187">
        <f>G11+I11+L11+O11</f>
        <v>1</v>
      </c>
      <c r="Q11" s="67"/>
      <c r="R11" s="67"/>
      <c r="S11" s="28"/>
    </row>
    <row r="12" spans="2:21" x14ac:dyDescent="0.25">
      <c r="B12" s="18"/>
      <c r="C12" s="15"/>
      <c r="D12" s="15"/>
      <c r="E12" s="62"/>
      <c r="F12" s="9"/>
      <c r="G12" s="101"/>
      <c r="H12" s="9"/>
      <c r="I12" s="147"/>
      <c r="J12" s="683"/>
      <c r="K12" s="684"/>
      <c r="L12" s="694"/>
      <c r="M12" s="684"/>
      <c r="N12" s="26"/>
      <c r="O12" s="94"/>
    </row>
    <row r="13" spans="2:21" x14ac:dyDescent="0.25">
      <c r="B13" s="19" t="s">
        <v>23</v>
      </c>
      <c r="C13" s="14"/>
      <c r="D13" s="14"/>
      <c r="E13" s="130"/>
      <c r="F13" s="11">
        <f>F187</f>
        <v>0</v>
      </c>
      <c r="G13" s="102"/>
      <c r="H13" s="11">
        <v>3</v>
      </c>
      <c r="I13" s="148"/>
      <c r="J13" s="639">
        <v>1</v>
      </c>
      <c r="K13" s="640"/>
      <c r="L13" s="695"/>
      <c r="M13" s="640"/>
      <c r="N13" s="11"/>
      <c r="O13" s="149"/>
      <c r="T13" s="21"/>
      <c r="U13" s="21"/>
    </row>
    <row r="14" spans="2:21" hidden="1" x14ac:dyDescent="0.25">
      <c r="B14" s="69" t="s">
        <v>111</v>
      </c>
      <c r="C14" s="14"/>
      <c r="D14" s="14"/>
      <c r="E14" s="130"/>
      <c r="F14" s="11"/>
      <c r="G14" s="102"/>
      <c r="H14" s="11"/>
      <c r="I14" s="148"/>
      <c r="J14" s="701">
        <v>1</v>
      </c>
      <c r="K14" s="702"/>
      <c r="L14" s="41"/>
      <c r="M14" s="4"/>
      <c r="N14" s="11"/>
      <c r="O14" s="149"/>
      <c r="T14" s="21"/>
      <c r="U14" s="21"/>
    </row>
    <row r="15" spans="2:21" ht="14.4" customHeight="1" x14ac:dyDescent="0.25">
      <c r="B15" s="18" t="s">
        <v>21</v>
      </c>
      <c r="C15" s="15"/>
      <c r="D15" s="15"/>
      <c r="E15" s="45"/>
      <c r="F15" s="9">
        <v>1</v>
      </c>
      <c r="G15" s="101"/>
      <c r="H15" s="9">
        <v>4</v>
      </c>
      <c r="I15" s="147"/>
      <c r="J15" s="683"/>
      <c r="K15" s="684"/>
      <c r="L15" s="694"/>
      <c r="M15" s="684"/>
      <c r="N15" s="26"/>
      <c r="O15" s="94"/>
    </row>
    <row r="16" spans="2:21" ht="14.4" hidden="1" customHeight="1" x14ac:dyDescent="0.25">
      <c r="B16" s="183" t="s">
        <v>132</v>
      </c>
      <c r="C16" s="15"/>
      <c r="D16" s="15"/>
      <c r="E16" s="45"/>
      <c r="F16" s="75">
        <v>1</v>
      </c>
      <c r="G16" s="101"/>
      <c r="H16" s="9"/>
      <c r="I16" s="147"/>
      <c r="J16" s="703"/>
      <c r="K16" s="704"/>
      <c r="L16" s="45"/>
      <c r="M16" s="6"/>
      <c r="N16" s="26"/>
      <c r="O16" s="94"/>
      <c r="T16" s="21"/>
      <c r="U16" s="21"/>
    </row>
    <row r="17" spans="2:21" ht="14.4" hidden="1" customHeight="1" x14ac:dyDescent="0.25">
      <c r="B17" s="18"/>
      <c r="C17" s="15"/>
      <c r="D17" s="15"/>
      <c r="E17" s="45"/>
      <c r="F17" s="76"/>
      <c r="G17" s="101"/>
      <c r="H17" s="9"/>
      <c r="I17" s="147"/>
      <c r="J17" s="703"/>
      <c r="K17" s="704"/>
      <c r="L17" s="45"/>
      <c r="M17" s="6"/>
      <c r="N17" s="26"/>
      <c r="O17" s="94"/>
      <c r="T17" s="21"/>
      <c r="U17" s="21"/>
    </row>
    <row r="18" spans="2:21" ht="14.4" hidden="1" customHeight="1" x14ac:dyDescent="0.25">
      <c r="B18" s="18"/>
      <c r="C18" s="15"/>
      <c r="D18" s="15"/>
      <c r="E18" s="45"/>
      <c r="F18" s="77"/>
      <c r="G18" s="101"/>
      <c r="H18" s="9"/>
      <c r="I18" s="147"/>
      <c r="J18" s="703"/>
      <c r="K18" s="704"/>
      <c r="L18" s="45"/>
      <c r="M18" s="6"/>
      <c r="N18" s="26"/>
      <c r="O18" s="94"/>
      <c r="T18" s="21"/>
      <c r="U18" s="21"/>
    </row>
    <row r="19" spans="2:21" ht="14.4" customHeight="1" x14ac:dyDescent="0.25">
      <c r="B19" s="19" t="s">
        <v>17</v>
      </c>
      <c r="C19" s="14"/>
      <c r="D19" s="14"/>
      <c r="E19" s="41"/>
      <c r="F19" s="11">
        <v>1</v>
      </c>
      <c r="G19" s="102"/>
      <c r="H19" s="11">
        <v>7</v>
      </c>
      <c r="I19" s="148"/>
      <c r="J19" s="639">
        <v>1</v>
      </c>
      <c r="K19" s="640"/>
      <c r="L19" s="695"/>
      <c r="M19" s="640"/>
      <c r="N19" s="11">
        <v>2</v>
      </c>
      <c r="O19" s="149"/>
    </row>
    <row r="20" spans="2:21" ht="14.4" hidden="1" customHeight="1" x14ac:dyDescent="0.25">
      <c r="B20" s="69" t="s">
        <v>138</v>
      </c>
      <c r="C20" s="14"/>
      <c r="D20" s="14"/>
      <c r="E20" s="41"/>
      <c r="F20" s="75"/>
      <c r="G20" s="102"/>
      <c r="H20" s="11"/>
      <c r="I20" s="148"/>
      <c r="J20" s="751"/>
      <c r="K20" s="752"/>
      <c r="L20" s="41"/>
      <c r="M20" s="4"/>
      <c r="N20" s="180">
        <v>1</v>
      </c>
      <c r="O20" s="149"/>
      <c r="T20" s="21"/>
      <c r="U20" s="21"/>
    </row>
    <row r="21" spans="2:21" ht="14.4" hidden="1" customHeight="1" x14ac:dyDescent="0.25">
      <c r="B21" s="69" t="s">
        <v>159</v>
      </c>
      <c r="C21" s="14"/>
      <c r="D21" s="14"/>
      <c r="E21" s="41"/>
      <c r="F21" s="76"/>
      <c r="G21" s="149"/>
      <c r="H21" s="11"/>
      <c r="I21" s="148"/>
      <c r="J21" s="753">
        <v>1</v>
      </c>
      <c r="K21" s="754"/>
      <c r="L21" s="41"/>
      <c r="M21" s="149"/>
      <c r="N21" s="181"/>
      <c r="O21" s="149"/>
      <c r="P21" s="99"/>
      <c r="S21" s="99"/>
      <c r="T21" s="21"/>
      <c r="U21" s="21"/>
    </row>
    <row r="22" spans="2:21" ht="14.4" hidden="1" customHeight="1" x14ac:dyDescent="0.25">
      <c r="B22" s="69" t="s">
        <v>139</v>
      </c>
      <c r="C22" s="14"/>
      <c r="D22" s="14"/>
      <c r="E22" s="546"/>
      <c r="F22" s="76">
        <v>1</v>
      </c>
      <c r="G22" s="542"/>
      <c r="H22" s="11"/>
      <c r="I22" s="541"/>
      <c r="J22" s="551"/>
      <c r="K22" s="552"/>
      <c r="L22" s="546"/>
      <c r="M22" s="542"/>
      <c r="N22" s="181"/>
      <c r="O22" s="542"/>
      <c r="P22" s="549"/>
      <c r="Q22" s="549"/>
      <c r="R22" s="549"/>
      <c r="S22" s="549"/>
      <c r="T22" s="21"/>
      <c r="U22" s="21"/>
    </row>
    <row r="23" spans="2:21" ht="14.4" hidden="1" customHeight="1" x14ac:dyDescent="0.25">
      <c r="B23" s="69" t="s">
        <v>192</v>
      </c>
      <c r="C23" s="14"/>
      <c r="D23" s="14"/>
      <c r="E23" s="41"/>
      <c r="F23" s="77"/>
      <c r="G23" s="145"/>
      <c r="H23" s="11"/>
      <c r="I23" s="148"/>
      <c r="J23" s="755"/>
      <c r="K23" s="756"/>
      <c r="L23" s="41"/>
      <c r="M23" s="145"/>
      <c r="N23" s="182">
        <v>1</v>
      </c>
      <c r="O23" s="149"/>
      <c r="P23" s="99"/>
      <c r="S23" s="99"/>
      <c r="T23" s="21"/>
      <c r="U23" s="21"/>
    </row>
    <row r="24" spans="2:21" ht="14.4" customHeight="1" x14ac:dyDescent="0.25">
      <c r="B24" s="18" t="s">
        <v>18</v>
      </c>
      <c r="C24" s="15"/>
      <c r="D24" s="15"/>
      <c r="E24" s="45"/>
      <c r="F24" s="9">
        <v>1</v>
      </c>
      <c r="G24" s="101"/>
      <c r="H24" s="9">
        <v>10</v>
      </c>
      <c r="I24" s="147"/>
      <c r="J24" s="683">
        <v>0</v>
      </c>
      <c r="K24" s="684"/>
      <c r="L24" s="694"/>
      <c r="M24" s="684"/>
      <c r="N24" s="26"/>
      <c r="O24" s="94"/>
    </row>
    <row r="25" spans="2:21" ht="14.4" hidden="1" customHeight="1" x14ac:dyDescent="0.25">
      <c r="B25" s="174" t="s">
        <v>136</v>
      </c>
      <c r="C25" s="71"/>
      <c r="D25" s="71"/>
      <c r="E25" s="131"/>
      <c r="F25" s="188">
        <v>1</v>
      </c>
      <c r="G25" s="72"/>
      <c r="H25" s="73"/>
      <c r="I25" s="74"/>
      <c r="J25" s="703"/>
      <c r="K25" s="704"/>
      <c r="L25" s="131"/>
      <c r="M25" s="72"/>
      <c r="N25" s="26"/>
      <c r="O25" s="94"/>
      <c r="T25" s="21"/>
      <c r="U25" s="21"/>
    </row>
    <row r="26" spans="2:21" ht="14.4" customHeight="1" x14ac:dyDescent="0.25">
      <c r="B26" s="19" t="s">
        <v>20</v>
      </c>
      <c r="C26" s="14"/>
      <c r="D26" s="14"/>
      <c r="E26" s="41"/>
      <c r="F26" s="11">
        <f>F232</f>
        <v>5</v>
      </c>
      <c r="G26" s="102"/>
      <c r="H26" s="11">
        <v>16</v>
      </c>
      <c r="I26" s="148"/>
      <c r="J26" s="639">
        <v>2</v>
      </c>
      <c r="K26" s="640"/>
      <c r="L26" s="695"/>
      <c r="M26" s="640"/>
      <c r="N26" s="11">
        <v>4</v>
      </c>
      <c r="O26" s="149"/>
    </row>
    <row r="27" spans="2:21" ht="14.4" hidden="1" customHeight="1" x14ac:dyDescent="0.25">
      <c r="B27" s="69" t="s">
        <v>142</v>
      </c>
      <c r="C27" s="78"/>
      <c r="D27" s="78"/>
      <c r="E27" s="132"/>
      <c r="F27" s="75"/>
      <c r="G27" s="79"/>
      <c r="H27" s="70"/>
      <c r="I27" s="80"/>
      <c r="J27" s="757"/>
      <c r="K27" s="758"/>
      <c r="L27" s="132"/>
      <c r="M27" s="79"/>
      <c r="N27" s="180">
        <v>1</v>
      </c>
      <c r="O27" s="149"/>
      <c r="T27" s="21"/>
      <c r="U27" s="21"/>
    </row>
    <row r="28" spans="2:21" ht="14.4" hidden="1" customHeight="1" x14ac:dyDescent="0.25">
      <c r="B28" s="69" t="s">
        <v>143</v>
      </c>
      <c r="C28" s="78"/>
      <c r="D28" s="78"/>
      <c r="E28" s="132"/>
      <c r="F28" s="76">
        <v>1</v>
      </c>
      <c r="G28" s="79"/>
      <c r="H28" s="70"/>
      <c r="I28" s="80"/>
      <c r="J28" s="659"/>
      <c r="K28" s="660"/>
      <c r="L28" s="132"/>
      <c r="M28" s="79"/>
      <c r="N28" s="181"/>
      <c r="O28" s="149"/>
      <c r="T28" s="21"/>
      <c r="U28" s="21"/>
    </row>
    <row r="29" spans="2:21" ht="14.4" hidden="1" customHeight="1" x14ac:dyDescent="0.25">
      <c r="B29" s="69" t="s">
        <v>144</v>
      </c>
      <c r="C29" s="78"/>
      <c r="D29" s="78"/>
      <c r="E29" s="132"/>
      <c r="F29" s="76"/>
      <c r="G29" s="79"/>
      <c r="H29" s="70"/>
      <c r="I29" s="80"/>
      <c r="J29" s="659"/>
      <c r="K29" s="660"/>
      <c r="L29" s="132"/>
      <c r="M29" s="79"/>
      <c r="N29" s="181">
        <v>1</v>
      </c>
      <c r="O29" s="149"/>
      <c r="T29" s="21"/>
      <c r="U29" s="21"/>
    </row>
    <row r="30" spans="2:21" ht="14.4" hidden="1" customHeight="1" x14ac:dyDescent="0.25">
      <c r="B30" s="69" t="s">
        <v>155</v>
      </c>
      <c r="C30" s="78"/>
      <c r="D30" s="78"/>
      <c r="E30" s="132"/>
      <c r="F30" s="76">
        <v>1</v>
      </c>
      <c r="G30" s="79"/>
      <c r="H30" s="70"/>
      <c r="I30" s="80"/>
      <c r="J30" s="168"/>
      <c r="K30" s="169"/>
      <c r="L30" s="132"/>
      <c r="M30" s="79"/>
      <c r="N30" s="181"/>
      <c r="O30" s="149"/>
      <c r="P30" s="99"/>
      <c r="S30" s="99"/>
      <c r="T30" s="21"/>
      <c r="U30" s="21"/>
    </row>
    <row r="31" spans="2:21" ht="14.4" hidden="1" customHeight="1" x14ac:dyDescent="0.25">
      <c r="B31" s="69" t="s">
        <v>145</v>
      </c>
      <c r="C31" s="78"/>
      <c r="D31" s="78"/>
      <c r="E31" s="132"/>
      <c r="F31" s="76"/>
      <c r="G31" s="79"/>
      <c r="H31" s="70"/>
      <c r="I31" s="80"/>
      <c r="J31" s="168"/>
      <c r="K31" s="169"/>
      <c r="L31" s="132"/>
      <c r="M31" s="79"/>
      <c r="N31" s="181">
        <v>1</v>
      </c>
      <c r="O31" s="149"/>
      <c r="P31" s="99"/>
      <c r="S31" s="99"/>
      <c r="T31" s="21"/>
      <c r="U31" s="21"/>
    </row>
    <row r="32" spans="2:21" ht="14.4" hidden="1" customHeight="1" x14ac:dyDescent="0.25">
      <c r="B32" s="69" t="s">
        <v>148</v>
      </c>
      <c r="C32" s="78"/>
      <c r="D32" s="78"/>
      <c r="E32" s="132"/>
      <c r="F32" s="76"/>
      <c r="G32" s="79"/>
      <c r="H32" s="70"/>
      <c r="I32" s="80"/>
      <c r="J32" s="168"/>
      <c r="K32" s="169"/>
      <c r="L32" s="132"/>
      <c r="M32" s="79"/>
      <c r="N32" s="181">
        <v>1</v>
      </c>
      <c r="O32" s="149"/>
      <c r="P32" s="99"/>
      <c r="S32" s="99"/>
      <c r="T32" s="21"/>
      <c r="U32" s="21"/>
    </row>
    <row r="33" spans="2:21" ht="14.4" hidden="1" customHeight="1" x14ac:dyDescent="0.25">
      <c r="B33" s="69" t="s">
        <v>149</v>
      </c>
      <c r="C33" s="78"/>
      <c r="D33" s="78"/>
      <c r="E33" s="132"/>
      <c r="F33" s="76">
        <v>1</v>
      </c>
      <c r="G33" s="79"/>
      <c r="H33" s="70"/>
      <c r="I33" s="80"/>
      <c r="J33" s="168"/>
      <c r="K33" s="169"/>
      <c r="L33" s="132"/>
      <c r="M33" s="79"/>
      <c r="N33" s="181"/>
      <c r="O33" s="149"/>
      <c r="P33" s="99"/>
      <c r="S33" s="99"/>
      <c r="T33" s="21"/>
      <c r="U33" s="21"/>
    </row>
    <row r="34" spans="2:21" ht="14.4" hidden="1" customHeight="1" x14ac:dyDescent="0.25">
      <c r="B34" s="69" t="s">
        <v>151</v>
      </c>
      <c r="C34" s="78"/>
      <c r="D34" s="78"/>
      <c r="E34" s="132"/>
      <c r="F34" s="76">
        <v>1</v>
      </c>
      <c r="G34" s="79"/>
      <c r="H34" s="70"/>
      <c r="I34" s="80"/>
      <c r="J34" s="168"/>
      <c r="K34" s="169"/>
      <c r="L34" s="132"/>
      <c r="M34" s="79"/>
      <c r="N34" s="181"/>
      <c r="O34" s="149"/>
      <c r="P34" s="99"/>
      <c r="S34" s="99"/>
      <c r="T34" s="21"/>
      <c r="U34" s="21"/>
    </row>
    <row r="35" spans="2:21" ht="14.4" hidden="1" customHeight="1" x14ac:dyDescent="0.25">
      <c r="B35" s="69" t="s">
        <v>157</v>
      </c>
      <c r="C35" s="78"/>
      <c r="D35" s="78"/>
      <c r="E35" s="132"/>
      <c r="F35" s="76"/>
      <c r="G35" s="79"/>
      <c r="H35" s="70"/>
      <c r="I35" s="80"/>
      <c r="J35" s="659">
        <v>1</v>
      </c>
      <c r="K35" s="660"/>
      <c r="L35" s="132"/>
      <c r="M35" s="79"/>
      <c r="N35" s="181"/>
      <c r="O35" s="149"/>
      <c r="P35" s="99"/>
      <c r="S35" s="99"/>
      <c r="T35" s="21"/>
      <c r="U35" s="21"/>
    </row>
    <row r="36" spans="2:21" ht="14.4" hidden="1" customHeight="1" x14ac:dyDescent="0.25">
      <c r="B36" s="69" t="s">
        <v>158</v>
      </c>
      <c r="C36" s="78"/>
      <c r="D36" s="78"/>
      <c r="E36" s="132"/>
      <c r="F36" s="76"/>
      <c r="G36" s="79"/>
      <c r="H36" s="70"/>
      <c r="I36" s="80"/>
      <c r="J36" s="659">
        <v>1</v>
      </c>
      <c r="K36" s="660"/>
      <c r="L36" s="132"/>
      <c r="M36" s="79"/>
      <c r="N36" s="181"/>
      <c r="O36" s="149"/>
      <c r="P36" s="99"/>
      <c r="S36" s="99"/>
      <c r="T36" s="21"/>
      <c r="U36" s="21"/>
    </row>
    <row r="37" spans="2:21" ht="14.4" hidden="1" customHeight="1" x14ac:dyDescent="0.25">
      <c r="B37" s="69" t="s">
        <v>154</v>
      </c>
      <c r="C37" s="78"/>
      <c r="D37" s="78"/>
      <c r="E37" s="132"/>
      <c r="F37" s="77">
        <v>1</v>
      </c>
      <c r="G37" s="79"/>
      <c r="H37" s="70"/>
      <c r="I37" s="80"/>
      <c r="J37" s="170"/>
      <c r="K37" s="171"/>
      <c r="L37" s="132"/>
      <c r="M37" s="79"/>
      <c r="N37" s="182"/>
      <c r="O37" s="149"/>
      <c r="P37" s="99"/>
      <c r="S37" s="99"/>
      <c r="T37" s="21"/>
      <c r="U37" s="21"/>
    </row>
    <row r="38" spans="2:21" ht="14.4" customHeight="1" x14ac:dyDescent="0.25">
      <c r="B38" s="18" t="s">
        <v>19</v>
      </c>
      <c r="C38" s="15"/>
      <c r="D38" s="15"/>
      <c r="E38" s="45"/>
      <c r="F38" s="9">
        <v>1</v>
      </c>
      <c r="G38" s="101"/>
      <c r="H38" s="9">
        <f>G225</f>
        <v>4</v>
      </c>
      <c r="I38" s="147"/>
      <c r="J38" s="683"/>
      <c r="K38" s="684"/>
      <c r="L38" s="694"/>
      <c r="M38" s="684"/>
      <c r="N38" s="26">
        <v>1</v>
      </c>
      <c r="O38" s="94"/>
    </row>
    <row r="39" spans="2:21" ht="14.4" hidden="1" customHeight="1" x14ac:dyDescent="0.25">
      <c r="B39" s="174" t="s">
        <v>140</v>
      </c>
      <c r="C39" s="15"/>
      <c r="D39" s="15"/>
      <c r="E39" s="45"/>
      <c r="F39" s="175"/>
      <c r="G39" s="101"/>
      <c r="H39" s="9"/>
      <c r="I39" s="147"/>
      <c r="J39" s="703"/>
      <c r="K39" s="704"/>
      <c r="L39" s="45"/>
      <c r="M39" s="6"/>
      <c r="N39" s="180">
        <v>1</v>
      </c>
      <c r="O39" s="94"/>
      <c r="T39" s="21"/>
      <c r="U39" s="21"/>
    </row>
    <row r="40" spans="2:21" ht="14.4" hidden="1" customHeight="1" x14ac:dyDescent="0.25">
      <c r="B40" s="174" t="s">
        <v>141</v>
      </c>
      <c r="C40" s="15"/>
      <c r="D40" s="15"/>
      <c r="E40" s="45"/>
      <c r="F40" s="176">
        <v>1</v>
      </c>
      <c r="G40" s="101"/>
      <c r="H40" s="9"/>
      <c r="I40" s="147"/>
      <c r="J40" s="703"/>
      <c r="K40" s="704"/>
      <c r="L40" s="45"/>
      <c r="M40" s="6"/>
      <c r="N40" s="77"/>
      <c r="O40" s="94"/>
      <c r="T40" s="21"/>
      <c r="U40" s="21"/>
    </row>
    <row r="41" spans="2:21" ht="14.4" customHeight="1" x14ac:dyDescent="0.25">
      <c r="B41" s="19" t="s">
        <v>0</v>
      </c>
      <c r="C41" s="14"/>
      <c r="D41" s="14"/>
      <c r="E41" s="41"/>
      <c r="F41" s="11">
        <f>F261</f>
        <v>2</v>
      </c>
      <c r="G41" s="102"/>
      <c r="H41" s="11">
        <f>G261</f>
        <v>1</v>
      </c>
      <c r="I41" s="148"/>
      <c r="J41" s="639">
        <f>E261</f>
        <v>4</v>
      </c>
      <c r="K41" s="640"/>
      <c r="L41" s="695"/>
      <c r="M41" s="640"/>
      <c r="N41" s="11"/>
      <c r="O41" s="149"/>
    </row>
    <row r="42" spans="2:21" ht="14.4" hidden="1" customHeight="1" x14ac:dyDescent="0.25">
      <c r="B42" s="173" t="s">
        <v>112</v>
      </c>
      <c r="C42" s="78"/>
      <c r="D42" s="14"/>
      <c r="E42" s="41"/>
      <c r="F42" s="75"/>
      <c r="G42" s="102"/>
      <c r="H42" s="11"/>
      <c r="I42" s="148"/>
      <c r="J42" s="761">
        <v>1</v>
      </c>
      <c r="K42" s="762"/>
      <c r="L42" s="41"/>
      <c r="M42" s="4"/>
      <c r="N42" s="26"/>
      <c r="O42" s="94"/>
      <c r="T42" s="21"/>
      <c r="U42" s="21"/>
    </row>
    <row r="43" spans="2:21" ht="14.4" hidden="1" customHeight="1" x14ac:dyDescent="0.25">
      <c r="B43" s="173" t="s">
        <v>113</v>
      </c>
      <c r="C43" s="78"/>
      <c r="D43" s="14"/>
      <c r="E43" s="41"/>
      <c r="F43" s="76">
        <v>1</v>
      </c>
      <c r="G43" s="102"/>
      <c r="H43" s="11"/>
      <c r="I43" s="148"/>
      <c r="J43" s="747"/>
      <c r="K43" s="748"/>
      <c r="L43" s="41"/>
      <c r="M43" s="4"/>
      <c r="N43" s="26"/>
      <c r="O43" s="94"/>
      <c r="T43" s="21"/>
      <c r="U43" s="21"/>
    </row>
    <row r="44" spans="2:21" ht="14.4" hidden="1" customHeight="1" x14ac:dyDescent="0.25">
      <c r="B44" s="81" t="s">
        <v>114</v>
      </c>
      <c r="C44" s="78"/>
      <c r="D44" s="14"/>
      <c r="E44" s="41"/>
      <c r="F44" s="76"/>
      <c r="G44" s="102"/>
      <c r="H44" s="11"/>
      <c r="I44" s="148"/>
      <c r="J44" s="659">
        <v>1</v>
      </c>
      <c r="K44" s="660"/>
      <c r="L44" s="41"/>
      <c r="M44" s="4"/>
      <c r="N44" s="26"/>
      <c r="O44" s="94"/>
      <c r="T44" s="21"/>
      <c r="U44" s="21"/>
    </row>
    <row r="45" spans="2:21" ht="14.4" hidden="1" customHeight="1" x14ac:dyDescent="0.25">
      <c r="B45" s="81" t="s">
        <v>115</v>
      </c>
      <c r="C45" s="78"/>
      <c r="D45" s="14"/>
      <c r="E45" s="41"/>
      <c r="F45" s="76"/>
      <c r="G45" s="102"/>
      <c r="H45" s="11"/>
      <c r="I45" s="148"/>
      <c r="J45" s="659">
        <v>1</v>
      </c>
      <c r="K45" s="660"/>
      <c r="L45" s="41"/>
      <c r="M45" s="4"/>
      <c r="N45" s="26"/>
      <c r="O45" s="94"/>
      <c r="T45" s="21"/>
      <c r="U45" s="21"/>
    </row>
    <row r="46" spans="2:21" ht="14.4" hidden="1" customHeight="1" x14ac:dyDescent="0.25">
      <c r="B46" s="81" t="s">
        <v>116</v>
      </c>
      <c r="C46" s="78"/>
      <c r="D46" s="14"/>
      <c r="E46" s="41"/>
      <c r="F46" s="76">
        <v>1</v>
      </c>
      <c r="G46" s="102"/>
      <c r="H46" s="11"/>
      <c r="I46" s="148"/>
      <c r="J46" s="659"/>
      <c r="K46" s="660"/>
      <c r="L46" s="41"/>
      <c r="M46" s="4"/>
      <c r="N46" s="26"/>
      <c r="O46" s="94"/>
      <c r="T46" s="21"/>
      <c r="U46" s="21"/>
    </row>
    <row r="47" spans="2:21" ht="14.4" hidden="1" customHeight="1" x14ac:dyDescent="0.25">
      <c r="B47" s="81" t="s">
        <v>117</v>
      </c>
      <c r="C47" s="78"/>
      <c r="D47" s="14"/>
      <c r="E47" s="41"/>
      <c r="F47" s="77"/>
      <c r="G47" s="102"/>
      <c r="H47" s="11"/>
      <c r="I47" s="148"/>
      <c r="J47" s="759">
        <v>1</v>
      </c>
      <c r="K47" s="760"/>
      <c r="L47" s="41"/>
      <c r="M47" s="4"/>
      <c r="N47" s="26"/>
      <c r="O47" s="94"/>
      <c r="T47" s="21"/>
      <c r="U47" s="21"/>
    </row>
    <row r="48" spans="2:21" ht="14.4" customHeight="1" x14ac:dyDescent="0.25">
      <c r="B48" s="83" t="s">
        <v>102</v>
      </c>
      <c r="C48" s="65"/>
      <c r="D48" s="65"/>
      <c r="E48" s="133"/>
      <c r="F48" s="27"/>
      <c r="G48" s="103"/>
      <c r="H48" s="27"/>
      <c r="I48" s="150"/>
      <c r="J48" s="685">
        <v>1</v>
      </c>
      <c r="K48" s="686"/>
      <c r="L48" s="177"/>
      <c r="M48" s="84"/>
      <c r="N48" s="27"/>
      <c r="O48" s="151"/>
      <c r="T48" s="21"/>
      <c r="U48" s="21"/>
    </row>
    <row r="49" spans="2:21" hidden="1" x14ac:dyDescent="0.25">
      <c r="B49" s="82" t="s">
        <v>118</v>
      </c>
      <c r="C49" s="20"/>
      <c r="D49" s="20"/>
      <c r="E49" s="7"/>
      <c r="F49" s="172"/>
      <c r="G49" s="10"/>
      <c r="H49" s="10"/>
      <c r="I49" s="10"/>
      <c r="J49" s="687">
        <v>1</v>
      </c>
      <c r="K49" s="688"/>
      <c r="L49" s="685"/>
      <c r="M49" s="686"/>
    </row>
    <row r="50" spans="2:21" ht="13.95" customHeight="1" x14ac:dyDescent="0.25">
      <c r="B50" s="15"/>
      <c r="C50" s="15"/>
      <c r="D50" s="15"/>
      <c r="E50" s="45"/>
      <c r="F50" s="45"/>
      <c r="G50" s="45"/>
      <c r="H50" s="45"/>
      <c r="I50" s="45"/>
      <c r="J50" s="45"/>
      <c r="K50" s="45"/>
      <c r="L50" s="45"/>
      <c r="M50" s="45"/>
      <c r="N50" s="45"/>
      <c r="O50" s="45"/>
      <c r="P50" s="45"/>
      <c r="Q50" s="45"/>
      <c r="R50" s="45"/>
      <c r="T50" s="21"/>
      <c r="U50" s="21"/>
    </row>
    <row r="51" spans="2:21" ht="13.95" customHeight="1" x14ac:dyDescent="0.25">
      <c r="B51" s="13" t="s">
        <v>757</v>
      </c>
      <c r="C51" s="15"/>
      <c r="D51" s="15"/>
      <c r="E51" s="45"/>
      <c r="F51" s="45"/>
      <c r="G51" s="45"/>
      <c r="H51" s="45"/>
      <c r="I51" s="45"/>
      <c r="J51" s="45"/>
      <c r="K51" s="45"/>
      <c r="L51" s="45"/>
      <c r="M51" s="45"/>
      <c r="N51" s="45"/>
      <c r="O51" s="45"/>
      <c r="P51" s="45"/>
      <c r="Q51" s="45"/>
      <c r="R51" s="45"/>
      <c r="T51" s="21"/>
      <c r="U51" s="21"/>
    </row>
    <row r="52" spans="2:21" ht="7.2" customHeight="1" x14ac:dyDescent="0.25">
      <c r="B52" s="15"/>
      <c r="C52" s="15"/>
      <c r="D52" s="15"/>
      <c r="E52" s="45"/>
      <c r="F52" s="45"/>
      <c r="G52" s="45"/>
      <c r="H52" s="45"/>
      <c r="I52" s="45" t="s">
        <v>7</v>
      </c>
      <c r="J52" s="45"/>
      <c r="K52" s="45"/>
      <c r="L52" s="45"/>
      <c r="M52" s="45"/>
      <c r="N52" s="45"/>
      <c r="O52" s="45"/>
      <c r="P52" s="45"/>
      <c r="Q52" s="45"/>
      <c r="R52" s="45"/>
      <c r="T52" s="21"/>
      <c r="U52" s="21"/>
    </row>
    <row r="53" spans="2:21" ht="13.95" customHeight="1" x14ac:dyDescent="0.25">
      <c r="B53" s="667" t="s">
        <v>163</v>
      </c>
      <c r="C53" s="668"/>
      <c r="D53" s="669"/>
      <c r="E53" s="667" t="s">
        <v>177</v>
      </c>
      <c r="F53" s="668"/>
      <c r="G53" s="668"/>
      <c r="H53" s="668"/>
      <c r="I53" s="668"/>
      <c r="J53" s="668"/>
      <c r="K53" s="669"/>
      <c r="L53" s="717" t="s">
        <v>175</v>
      </c>
      <c r="M53" s="718"/>
      <c r="N53" s="719"/>
      <c r="O53" s="45"/>
      <c r="P53" s="45"/>
      <c r="Q53" s="45"/>
      <c r="R53" s="45"/>
      <c r="S53" s="99"/>
      <c r="T53" s="21"/>
      <c r="U53" s="21"/>
    </row>
    <row r="54" spans="2:21" ht="13.95" customHeight="1" x14ac:dyDescent="0.25">
      <c r="B54" s="670"/>
      <c r="C54" s="671"/>
      <c r="D54" s="672"/>
      <c r="E54" s="670"/>
      <c r="F54" s="671"/>
      <c r="G54" s="671"/>
      <c r="H54" s="671"/>
      <c r="I54" s="671"/>
      <c r="J54" s="671"/>
      <c r="K54" s="672"/>
      <c r="L54" s="720"/>
      <c r="M54" s="721"/>
      <c r="N54" s="722"/>
      <c r="O54" s="45"/>
      <c r="P54" s="45"/>
      <c r="Q54" s="45"/>
      <c r="R54" s="45"/>
      <c r="S54" s="99"/>
      <c r="T54" s="21"/>
      <c r="U54" s="21"/>
    </row>
    <row r="55" spans="2:21" ht="49.95" customHeight="1" x14ac:dyDescent="0.25">
      <c r="B55" s="653" t="s">
        <v>49</v>
      </c>
      <c r="C55" s="654"/>
      <c r="D55" s="655"/>
      <c r="E55" s="656" t="s">
        <v>164</v>
      </c>
      <c r="F55" s="657"/>
      <c r="G55" s="657"/>
      <c r="H55" s="657"/>
      <c r="I55" s="657"/>
      <c r="J55" s="657"/>
      <c r="K55" s="658"/>
      <c r="L55" s="723" t="s">
        <v>176</v>
      </c>
      <c r="M55" s="724"/>
      <c r="N55" s="725"/>
      <c r="O55" s="45"/>
      <c r="P55" s="45"/>
      <c r="Q55" s="45"/>
      <c r="R55" s="45"/>
      <c r="S55" s="99"/>
      <c r="T55" s="21"/>
      <c r="U55" s="21"/>
    </row>
    <row r="56" spans="2:21" ht="45.6" customHeight="1" x14ac:dyDescent="0.25">
      <c r="B56" s="536" t="s">
        <v>58</v>
      </c>
      <c r="C56" s="537"/>
      <c r="D56" s="538"/>
      <c r="E56" s="653" t="s">
        <v>756</v>
      </c>
      <c r="F56" s="654"/>
      <c r="G56" s="654"/>
      <c r="H56" s="654"/>
      <c r="I56" s="654"/>
      <c r="J56" s="654"/>
      <c r="K56" s="655"/>
      <c r="L56" s="726"/>
      <c r="M56" s="727"/>
      <c r="N56" s="728"/>
      <c r="O56" s="545"/>
      <c r="P56" s="545"/>
      <c r="Q56" s="545"/>
      <c r="R56" s="545"/>
      <c r="S56" s="549"/>
      <c r="T56" s="21"/>
      <c r="U56" s="21"/>
    </row>
    <row r="57" spans="2:21" ht="66.599999999999994" customHeight="1" x14ac:dyDescent="0.25">
      <c r="B57" s="653" t="s">
        <v>173</v>
      </c>
      <c r="C57" s="654"/>
      <c r="D57" s="655"/>
      <c r="E57" s="656" t="s">
        <v>174</v>
      </c>
      <c r="F57" s="657"/>
      <c r="G57" s="657"/>
      <c r="H57" s="657"/>
      <c r="I57" s="657"/>
      <c r="J57" s="657"/>
      <c r="K57" s="658"/>
      <c r="L57" s="726"/>
      <c r="M57" s="727"/>
      <c r="N57" s="728"/>
      <c r="O57" s="545"/>
      <c r="P57" s="545"/>
      <c r="Q57" s="545"/>
      <c r="R57" s="545"/>
      <c r="S57" s="549"/>
      <c r="T57" s="21"/>
      <c r="U57" s="21"/>
    </row>
    <row r="58" spans="2:21" ht="61.2" customHeight="1" x14ac:dyDescent="0.25">
      <c r="B58" s="653" t="s">
        <v>165</v>
      </c>
      <c r="C58" s="654"/>
      <c r="D58" s="655"/>
      <c r="E58" s="661" t="s">
        <v>166</v>
      </c>
      <c r="F58" s="662"/>
      <c r="G58" s="662"/>
      <c r="H58" s="662"/>
      <c r="I58" s="662"/>
      <c r="J58" s="662"/>
      <c r="K58" s="663"/>
      <c r="L58" s="726"/>
      <c r="M58" s="727"/>
      <c r="N58" s="728"/>
      <c r="O58" s="45"/>
      <c r="P58" s="45"/>
      <c r="Q58" s="45"/>
      <c r="R58" s="45"/>
      <c r="S58" s="99"/>
      <c r="T58" s="21"/>
      <c r="U58" s="21"/>
    </row>
    <row r="59" spans="2:21" ht="42" customHeight="1" x14ac:dyDescent="0.25">
      <c r="B59" s="653" t="s">
        <v>168</v>
      </c>
      <c r="C59" s="654"/>
      <c r="D59" s="655"/>
      <c r="E59" s="656" t="s">
        <v>167</v>
      </c>
      <c r="F59" s="657"/>
      <c r="G59" s="657"/>
      <c r="H59" s="657"/>
      <c r="I59" s="657"/>
      <c r="J59" s="657"/>
      <c r="K59" s="658"/>
      <c r="L59" s="726"/>
      <c r="M59" s="727"/>
      <c r="N59" s="728"/>
      <c r="O59" s="45"/>
      <c r="P59" s="45"/>
      <c r="Q59" s="45"/>
      <c r="R59" s="45"/>
      <c r="S59" s="99"/>
      <c r="T59" s="21"/>
      <c r="U59" s="21"/>
    </row>
    <row r="60" spans="2:21" ht="49.95" customHeight="1" x14ac:dyDescent="0.25">
      <c r="B60" s="653" t="s">
        <v>169</v>
      </c>
      <c r="C60" s="654"/>
      <c r="D60" s="655"/>
      <c r="E60" s="664" t="s">
        <v>170</v>
      </c>
      <c r="F60" s="665"/>
      <c r="G60" s="665"/>
      <c r="H60" s="665"/>
      <c r="I60" s="665"/>
      <c r="J60" s="665"/>
      <c r="K60" s="666"/>
      <c r="L60" s="726"/>
      <c r="M60" s="727"/>
      <c r="N60" s="728"/>
      <c r="O60" s="45"/>
      <c r="P60" s="45"/>
      <c r="Q60" s="45"/>
      <c r="R60" s="45"/>
      <c r="S60" s="99"/>
      <c r="T60" s="21"/>
      <c r="U60" s="21"/>
    </row>
    <row r="61" spans="2:21" ht="42" customHeight="1" x14ac:dyDescent="0.25">
      <c r="B61" s="653" t="s">
        <v>171</v>
      </c>
      <c r="C61" s="654"/>
      <c r="D61" s="655"/>
      <c r="E61" s="656" t="s">
        <v>172</v>
      </c>
      <c r="F61" s="657"/>
      <c r="G61" s="657"/>
      <c r="H61" s="657"/>
      <c r="I61" s="657"/>
      <c r="J61" s="657"/>
      <c r="K61" s="658"/>
      <c r="L61" s="729"/>
      <c r="M61" s="730"/>
      <c r="N61" s="731"/>
      <c r="O61" s="45"/>
      <c r="P61" s="45"/>
      <c r="Q61" s="45"/>
      <c r="R61" s="45"/>
      <c r="S61" s="99"/>
      <c r="T61" s="21"/>
      <c r="U61" s="21"/>
    </row>
    <row r="62" spans="2:21" ht="13.95" customHeight="1" x14ac:dyDescent="0.25">
      <c r="B62" s="15"/>
      <c r="C62" s="15"/>
      <c r="D62" s="15"/>
      <c r="E62" s="45"/>
      <c r="F62" s="45"/>
      <c r="G62" s="45"/>
      <c r="H62" s="45" t="s">
        <v>7</v>
      </c>
      <c r="I62" s="45"/>
      <c r="J62" s="45"/>
      <c r="K62" s="45"/>
      <c r="L62" s="45"/>
      <c r="M62" s="45"/>
      <c r="N62" s="45"/>
      <c r="O62" s="45"/>
      <c r="P62" s="45"/>
      <c r="Q62" s="45"/>
      <c r="R62" s="45"/>
      <c r="S62" s="99"/>
      <c r="T62" s="21"/>
      <c r="U62" s="21"/>
    </row>
    <row r="63" spans="2:21" ht="13.95" customHeight="1" x14ac:dyDescent="0.25">
      <c r="B63" s="13" t="s">
        <v>729</v>
      </c>
      <c r="C63" s="15"/>
      <c r="D63" s="15"/>
      <c r="E63" s="45"/>
      <c r="F63" s="45"/>
      <c r="G63" s="45"/>
      <c r="H63" s="45"/>
      <c r="I63" s="45"/>
      <c r="J63" s="45"/>
      <c r="K63" s="45"/>
      <c r="L63" s="45"/>
      <c r="M63" s="45"/>
      <c r="N63" s="45"/>
      <c r="O63" s="45"/>
      <c r="P63" s="45"/>
      <c r="Q63" s="45"/>
      <c r="R63" s="45"/>
      <c r="S63" s="99"/>
      <c r="T63" s="21"/>
      <c r="U63" s="21"/>
    </row>
    <row r="64" spans="2:21" ht="13.95" customHeight="1" x14ac:dyDescent="0.25">
      <c r="B64" s="13"/>
      <c r="C64" s="15"/>
      <c r="D64" s="15"/>
      <c r="E64" s="45"/>
      <c r="F64" s="45"/>
      <c r="G64" s="45"/>
      <c r="H64" s="45"/>
      <c r="I64" s="45"/>
      <c r="J64" s="45"/>
      <c r="K64" s="45"/>
      <c r="L64" s="45"/>
      <c r="M64" s="45"/>
      <c r="N64" s="45"/>
      <c r="O64" s="45"/>
      <c r="P64" s="45"/>
      <c r="Q64" s="45"/>
      <c r="R64" s="45"/>
      <c r="T64" s="21"/>
      <c r="U64" s="21"/>
    </row>
    <row r="65" spans="2:21" ht="42.6" customHeight="1" x14ac:dyDescent="0.25">
      <c r="B65" s="634" t="s">
        <v>104</v>
      </c>
      <c r="C65" s="635"/>
      <c r="D65" s="636"/>
      <c r="E65" s="673" t="s">
        <v>754</v>
      </c>
      <c r="F65" s="674"/>
      <c r="G65" s="742" t="s">
        <v>127</v>
      </c>
      <c r="H65" s="743"/>
      <c r="I65" s="743"/>
      <c r="J65" s="743"/>
      <c r="K65" s="743"/>
      <c r="L65" s="743"/>
      <c r="M65" s="743"/>
      <c r="N65" s="743"/>
      <c r="O65" s="743"/>
      <c r="P65" s="743"/>
      <c r="Q65" s="743"/>
      <c r="R65" s="743"/>
      <c r="S65" s="769"/>
      <c r="T65" s="1"/>
      <c r="U65" s="1"/>
    </row>
    <row r="66" spans="2:21" ht="32.4" customHeight="1" x14ac:dyDescent="0.25">
      <c r="B66" s="675"/>
      <c r="C66" s="676"/>
      <c r="D66" s="677"/>
      <c r="E66" s="637" t="s">
        <v>103</v>
      </c>
      <c r="F66" s="632" t="s">
        <v>106</v>
      </c>
      <c r="G66" s="632" t="s">
        <v>131</v>
      </c>
      <c r="H66" s="632" t="s">
        <v>128</v>
      </c>
      <c r="I66" s="632" t="s">
        <v>732</v>
      </c>
      <c r="J66" s="637" t="s">
        <v>731</v>
      </c>
      <c r="K66" s="649"/>
      <c r="L66" s="649"/>
      <c r="M66" s="637" t="s">
        <v>180</v>
      </c>
      <c r="N66" s="651"/>
      <c r="O66" s="632" t="s">
        <v>129</v>
      </c>
      <c r="P66" s="632" t="s">
        <v>130</v>
      </c>
      <c r="Q66" s="632" t="s">
        <v>178</v>
      </c>
      <c r="R66" s="632" t="s">
        <v>134</v>
      </c>
      <c r="S66" s="632" t="s">
        <v>755</v>
      </c>
      <c r="T66" s="40"/>
    </row>
    <row r="67" spans="2:21" ht="47.4" customHeight="1" x14ac:dyDescent="0.25">
      <c r="B67" s="678"/>
      <c r="C67" s="679"/>
      <c r="D67" s="680"/>
      <c r="E67" s="638"/>
      <c r="F67" s="633"/>
      <c r="G67" s="633"/>
      <c r="H67" s="633"/>
      <c r="I67" s="633"/>
      <c r="J67" s="638"/>
      <c r="K67" s="650"/>
      <c r="L67" s="650"/>
      <c r="M67" s="638"/>
      <c r="N67" s="652"/>
      <c r="O67" s="633"/>
      <c r="P67" s="633"/>
      <c r="Q67" s="633"/>
      <c r="R67" s="633"/>
      <c r="S67" s="633"/>
      <c r="T67" s="40"/>
      <c r="U67" s="21"/>
    </row>
    <row r="68" spans="2:21" s="54" customFormat="1" x14ac:dyDescent="0.25">
      <c r="B68" s="63"/>
      <c r="C68" s="55"/>
      <c r="D68" s="58"/>
      <c r="E68" s="25"/>
      <c r="F68" s="99"/>
      <c r="G68" s="116"/>
      <c r="H68" s="99"/>
      <c r="I68" s="105"/>
      <c r="J68" s="739"/>
      <c r="K68" s="740"/>
      <c r="L68" s="741"/>
      <c r="M68" s="29"/>
      <c r="N68" s="117"/>
      <c r="O68" s="99"/>
      <c r="P68" s="25"/>
      <c r="Q68" s="94"/>
      <c r="R68" s="94"/>
      <c r="S68" s="25"/>
      <c r="T68" s="56"/>
      <c r="U68" s="56"/>
    </row>
    <row r="69" spans="2:21" x14ac:dyDescent="0.25">
      <c r="B69" s="85" t="s">
        <v>8</v>
      </c>
      <c r="C69" s="86"/>
      <c r="D69" s="87"/>
      <c r="E69" s="247">
        <f>E76+E82+E94+E103+E109+E127+E71</f>
        <v>45</v>
      </c>
      <c r="F69" s="88">
        <f>F76+F82+F94+F103+F109+F127+F71</f>
        <v>76</v>
      </c>
      <c r="G69" s="89">
        <f>G76+G82+G94+G103+G109+G127+G71</f>
        <v>5</v>
      </c>
      <c r="H69" s="89">
        <f>H76+H82+H94+H103+H109+H127+H71</f>
        <v>16</v>
      </c>
      <c r="I69" s="89">
        <f>I76+I82+I94+I103+I109+I127+I71</f>
        <v>1</v>
      </c>
      <c r="J69" s="746">
        <f>SUM(J76+J82+J94+J103+J109+J127+J71)</f>
        <v>1</v>
      </c>
      <c r="K69" s="746"/>
      <c r="L69" s="746"/>
      <c r="M69" s="744">
        <f>M76+M82+M94+M103+M109+M127+M71</f>
        <v>9</v>
      </c>
      <c r="N69" s="745"/>
      <c r="O69" s="87">
        <f>O76+O82+O94+O103+O109+O127+O71</f>
        <v>6</v>
      </c>
      <c r="P69" s="89">
        <f>P76+P82+P94+P103+P109+P127+P71</f>
        <v>7</v>
      </c>
      <c r="Q69" s="89">
        <f>Q76+Q82+Q94+Q103+Q109+Q127+Q71</f>
        <v>15</v>
      </c>
      <c r="R69" s="89">
        <f>R76+R82+R94+R103+R109+R127+R71</f>
        <v>4</v>
      </c>
      <c r="S69" s="89">
        <f>S76+S82+S94+S103+S109+S127+S71</f>
        <v>12</v>
      </c>
      <c r="T69" s="21"/>
      <c r="U69" s="21" t="s">
        <v>7</v>
      </c>
    </row>
    <row r="70" spans="2:21" s="54" customFormat="1" x14ac:dyDescent="0.25">
      <c r="B70" s="63" t="s">
        <v>7</v>
      </c>
      <c r="C70" s="55"/>
      <c r="D70" s="58"/>
      <c r="E70" s="26"/>
      <c r="F70" s="99"/>
      <c r="G70" s="116"/>
      <c r="H70" s="99"/>
      <c r="I70" s="25"/>
      <c r="J70" s="99"/>
      <c r="K70" s="99"/>
      <c r="L70" s="99"/>
      <c r="M70" s="30"/>
      <c r="N70" s="119"/>
      <c r="O70" s="99"/>
      <c r="P70" s="26"/>
      <c r="Q70" s="25"/>
      <c r="R70" s="25"/>
      <c r="S70" s="26"/>
      <c r="T70" s="56"/>
      <c r="U70" s="56"/>
    </row>
    <row r="71" spans="2:21" s="124" customFormat="1" x14ac:dyDescent="0.25">
      <c r="B71" s="64" t="s">
        <v>121</v>
      </c>
      <c r="C71" s="121"/>
      <c r="D71" s="58"/>
      <c r="E71" s="122">
        <v>3</v>
      </c>
      <c r="F71" s="58">
        <f>SUM(F72:F74)</f>
        <v>6</v>
      </c>
      <c r="G71" s="122">
        <f>SUM(G72:G74)</f>
        <v>2</v>
      </c>
      <c r="H71" s="58">
        <f>SUM(H72:H74)</f>
        <v>1</v>
      </c>
      <c r="I71" s="122">
        <f>SUM(I72:I74)</f>
        <v>1</v>
      </c>
      <c r="J71" s="716">
        <f>SUM(J72:J74)</f>
        <v>0</v>
      </c>
      <c r="K71" s="716"/>
      <c r="L71" s="711"/>
      <c r="M71" s="710">
        <f>SUM(M72:N74)</f>
        <v>1</v>
      </c>
      <c r="N71" s="711"/>
      <c r="O71" s="58">
        <f t="shared" ref="O71:S71" si="0">SUM(O72:O74)</f>
        <v>1</v>
      </c>
      <c r="P71" s="122">
        <f t="shared" si="0"/>
        <v>0</v>
      </c>
      <c r="Q71" s="125">
        <f t="shared" si="0"/>
        <v>0</v>
      </c>
      <c r="R71" s="122">
        <f t="shared" si="0"/>
        <v>0</v>
      </c>
      <c r="S71" s="122">
        <f t="shared" si="0"/>
        <v>0</v>
      </c>
      <c r="T71" s="123"/>
      <c r="U71" s="123"/>
    </row>
    <row r="72" spans="2:21" x14ac:dyDescent="0.25">
      <c r="B72" s="60" t="s">
        <v>123</v>
      </c>
      <c r="C72" s="62"/>
      <c r="D72" s="53"/>
      <c r="E72" s="26"/>
      <c r="F72" s="113">
        <f>SUM(G72:S72)</f>
        <v>1</v>
      </c>
      <c r="G72" s="95">
        <v>1</v>
      </c>
      <c r="H72" s="110"/>
      <c r="I72" s="95"/>
      <c r="J72" s="714"/>
      <c r="K72" s="714"/>
      <c r="L72" s="707"/>
      <c r="M72" s="706"/>
      <c r="N72" s="707"/>
      <c r="O72" s="110"/>
      <c r="P72" s="95"/>
      <c r="Q72" s="157"/>
      <c r="R72" s="138"/>
      <c r="S72" s="95"/>
      <c r="T72" s="21"/>
      <c r="U72" s="21"/>
    </row>
    <row r="73" spans="2:21" x14ac:dyDescent="0.25">
      <c r="B73" s="60" t="s">
        <v>3</v>
      </c>
      <c r="C73" s="62"/>
      <c r="D73" s="53"/>
      <c r="E73" s="26"/>
      <c r="F73" s="115">
        <f>SUM(G73:S73)</f>
        <v>4</v>
      </c>
      <c r="G73" s="96">
        <v>1</v>
      </c>
      <c r="H73" s="111">
        <v>1</v>
      </c>
      <c r="I73" s="96"/>
      <c r="J73" s="732"/>
      <c r="K73" s="732"/>
      <c r="L73" s="709"/>
      <c r="M73" s="708">
        <v>1</v>
      </c>
      <c r="N73" s="709"/>
      <c r="O73" s="111">
        <v>1</v>
      </c>
      <c r="P73" s="96"/>
      <c r="Q73" s="159"/>
      <c r="R73" s="140"/>
      <c r="S73" s="96"/>
      <c r="T73" s="21"/>
      <c r="U73" s="21"/>
    </row>
    <row r="74" spans="2:21" x14ac:dyDescent="0.25">
      <c r="B74" s="60" t="s">
        <v>24</v>
      </c>
      <c r="C74" s="62"/>
      <c r="D74" s="53"/>
      <c r="E74" s="26"/>
      <c r="F74" s="114">
        <f>SUM(G74:S74)</f>
        <v>1</v>
      </c>
      <c r="G74" s="108"/>
      <c r="H74" s="112"/>
      <c r="I74" s="97">
        <v>1</v>
      </c>
      <c r="J74" s="715"/>
      <c r="K74" s="715"/>
      <c r="L74" s="713"/>
      <c r="M74" s="712"/>
      <c r="N74" s="713"/>
      <c r="O74" s="112"/>
      <c r="P74" s="97"/>
      <c r="Q74" s="162"/>
      <c r="R74" s="136"/>
      <c r="S74" s="97"/>
      <c r="T74" s="21"/>
      <c r="U74" s="21"/>
    </row>
    <row r="75" spans="2:21" s="54" customFormat="1" x14ac:dyDescent="0.25">
      <c r="B75" s="63" t="s">
        <v>7</v>
      </c>
      <c r="C75" s="55"/>
      <c r="D75" s="58"/>
      <c r="E75" s="26"/>
      <c r="F75" s="99"/>
      <c r="G75" s="118"/>
      <c r="H75" s="99"/>
      <c r="I75" s="26"/>
      <c r="J75" s="99"/>
      <c r="K75" s="99"/>
      <c r="L75" s="99"/>
      <c r="M75" s="30"/>
      <c r="N75" s="119"/>
      <c r="O75" s="99"/>
      <c r="P75" s="26"/>
      <c r="Q75" s="94"/>
      <c r="R75" s="94" t="s">
        <v>7</v>
      </c>
      <c r="S75" s="26"/>
      <c r="T75" s="56"/>
      <c r="U75" s="56"/>
    </row>
    <row r="76" spans="2:21" s="124" customFormat="1" x14ac:dyDescent="0.25">
      <c r="B76" s="64" t="s">
        <v>32</v>
      </c>
      <c r="C76" s="121"/>
      <c r="D76" s="58"/>
      <c r="E76" s="122">
        <v>4</v>
      </c>
      <c r="F76" s="58">
        <f>SUM(F77:F80)</f>
        <v>7</v>
      </c>
      <c r="G76" s="122">
        <f>SUM(G77:G80)</f>
        <v>2</v>
      </c>
      <c r="H76" s="58">
        <f>SUM(H77:H80)</f>
        <v>1</v>
      </c>
      <c r="I76" s="122">
        <f>SUM(I77:I80)</f>
        <v>0</v>
      </c>
      <c r="J76" s="716">
        <f>SUM(J77:L80)</f>
        <v>1</v>
      </c>
      <c r="K76" s="716"/>
      <c r="L76" s="716"/>
      <c r="M76" s="710">
        <f>SUM(M77:N80)</f>
        <v>2</v>
      </c>
      <c r="N76" s="711"/>
      <c r="O76" s="58">
        <f t="shared" ref="O76:S76" si="1">SUM(O77:O80)</f>
        <v>0</v>
      </c>
      <c r="P76" s="122">
        <f t="shared" si="1"/>
        <v>0</v>
      </c>
      <c r="Q76" s="167">
        <f t="shared" si="1"/>
        <v>0</v>
      </c>
      <c r="R76" s="122">
        <f t="shared" si="1"/>
        <v>0</v>
      </c>
      <c r="S76" s="122">
        <f t="shared" si="1"/>
        <v>1</v>
      </c>
      <c r="T76" s="123"/>
      <c r="U76" s="123"/>
    </row>
    <row r="77" spans="2:21" x14ac:dyDescent="0.25">
      <c r="B77" s="63" t="s">
        <v>1</v>
      </c>
      <c r="C77" s="55"/>
      <c r="D77" s="55"/>
      <c r="E77" s="26"/>
      <c r="F77" s="156">
        <f>SUM(G77:S77)</f>
        <v>1</v>
      </c>
      <c r="G77" s="95">
        <v>1</v>
      </c>
      <c r="H77" s="155"/>
      <c r="I77" s="95"/>
      <c r="J77" s="714"/>
      <c r="K77" s="714"/>
      <c r="L77" s="714"/>
      <c r="M77" s="706"/>
      <c r="N77" s="707"/>
      <c r="O77" s="155"/>
      <c r="P77" s="95"/>
      <c r="Q77" s="157"/>
      <c r="R77" s="157"/>
      <c r="S77" s="95"/>
      <c r="T77" s="21"/>
      <c r="U77" s="21"/>
    </row>
    <row r="78" spans="2:21" x14ac:dyDescent="0.25">
      <c r="B78" s="63" t="s">
        <v>5</v>
      </c>
      <c r="C78" s="55"/>
      <c r="D78" s="55"/>
      <c r="E78" s="26"/>
      <c r="F78" s="158">
        <f>SUM(G78:S78)</f>
        <v>2</v>
      </c>
      <c r="G78" s="96"/>
      <c r="H78" s="154"/>
      <c r="I78" s="96"/>
      <c r="J78" s="708">
        <v>1</v>
      </c>
      <c r="K78" s="732"/>
      <c r="L78" s="709"/>
      <c r="M78" s="708">
        <v>1</v>
      </c>
      <c r="N78" s="709"/>
      <c r="O78" s="154"/>
      <c r="P78" s="96"/>
      <c r="Q78" s="159"/>
      <c r="R78" s="159"/>
      <c r="S78" s="96"/>
      <c r="T78" s="21"/>
      <c r="U78" s="21"/>
    </row>
    <row r="79" spans="2:21" x14ac:dyDescent="0.25">
      <c r="B79" s="63" t="s">
        <v>2</v>
      </c>
      <c r="C79" s="55"/>
      <c r="D79" s="55"/>
      <c r="E79" s="26"/>
      <c r="F79" s="158">
        <f>SUM(G79:S79)</f>
        <v>1</v>
      </c>
      <c r="G79" s="96">
        <v>1</v>
      </c>
      <c r="H79" s="154"/>
      <c r="I79" s="96"/>
      <c r="J79" s="154"/>
      <c r="K79" s="154"/>
      <c r="L79" s="154"/>
      <c r="M79" s="158"/>
      <c r="N79" s="159"/>
      <c r="O79" s="154"/>
      <c r="P79" s="96"/>
      <c r="Q79" s="159"/>
      <c r="R79" s="159"/>
      <c r="S79" s="96"/>
      <c r="T79" s="21"/>
      <c r="U79" s="21"/>
    </row>
    <row r="80" spans="2:21" x14ac:dyDescent="0.25">
      <c r="B80" s="63" t="s">
        <v>25</v>
      </c>
      <c r="C80" s="55"/>
      <c r="D80" s="55"/>
      <c r="E80" s="26"/>
      <c r="F80" s="161">
        <f>SUM(G80:S80)</f>
        <v>3</v>
      </c>
      <c r="G80" s="97"/>
      <c r="H80" s="160">
        <v>1</v>
      </c>
      <c r="I80" s="97"/>
      <c r="J80" s="160"/>
      <c r="K80" s="160"/>
      <c r="L80" s="160"/>
      <c r="M80" s="712">
        <v>1</v>
      </c>
      <c r="N80" s="713"/>
      <c r="O80" s="160"/>
      <c r="P80" s="97"/>
      <c r="Q80" s="162"/>
      <c r="R80" s="162"/>
      <c r="S80" s="97">
        <v>1</v>
      </c>
      <c r="T80" s="21"/>
      <c r="U80" s="21"/>
    </row>
    <row r="81" spans="2:21" s="54" customFormat="1" x14ac:dyDescent="0.25">
      <c r="B81" s="63"/>
      <c r="C81" s="55"/>
      <c r="D81" s="55"/>
      <c r="E81" s="26"/>
      <c r="F81" s="99"/>
      <c r="G81" s="118"/>
      <c r="H81" s="99"/>
      <c r="I81" s="26"/>
      <c r="J81" s="733"/>
      <c r="K81" s="733"/>
      <c r="L81" s="733"/>
      <c r="M81" s="30"/>
      <c r="N81" s="119"/>
      <c r="O81" s="99"/>
      <c r="P81" s="26"/>
      <c r="Q81" s="94"/>
      <c r="R81" s="94"/>
      <c r="S81" s="26"/>
      <c r="T81" s="56"/>
      <c r="U81" s="56"/>
    </row>
    <row r="82" spans="2:21" s="124" customFormat="1" x14ac:dyDescent="0.25">
      <c r="B82" s="64" t="s">
        <v>105</v>
      </c>
      <c r="C82" s="121"/>
      <c r="D82" s="58"/>
      <c r="E82" s="122">
        <v>10</v>
      </c>
      <c r="F82" s="58">
        <f>SUM(F83:F92)</f>
        <v>20</v>
      </c>
      <c r="G82" s="125">
        <f>SUM(G83:G92)</f>
        <v>0</v>
      </c>
      <c r="H82" s="58">
        <f>SUM(H83:H92)</f>
        <v>2</v>
      </c>
      <c r="I82" s="125">
        <f>SUM(I83:I92)</f>
        <v>0</v>
      </c>
      <c r="J82" s="716">
        <f>SUM(J83:L92)</f>
        <v>0</v>
      </c>
      <c r="K82" s="716"/>
      <c r="L82" s="716"/>
      <c r="M82" s="710">
        <f>SUM(M83:N92)</f>
        <v>3</v>
      </c>
      <c r="N82" s="711"/>
      <c r="O82" s="58">
        <f>SUM(O83:O92)</f>
        <v>2</v>
      </c>
      <c r="P82" s="122">
        <f>SUM(P83:P92)</f>
        <v>2</v>
      </c>
      <c r="Q82" s="167">
        <f>SUM(Q83:Q92)</f>
        <v>3</v>
      </c>
      <c r="R82" s="122">
        <f t="shared" ref="R82" si="2">SUM(R83:R92)</f>
        <v>2</v>
      </c>
      <c r="S82" s="122">
        <f>SUM(S83:S92)</f>
        <v>6</v>
      </c>
      <c r="T82" s="123"/>
      <c r="U82" s="123"/>
    </row>
    <row r="83" spans="2:21" s="54" customFormat="1" x14ac:dyDescent="0.25">
      <c r="B83" s="63" t="s">
        <v>133</v>
      </c>
      <c r="C83" s="55"/>
      <c r="D83" s="55"/>
      <c r="E83" s="30"/>
      <c r="F83" s="95">
        <f t="shared" ref="F83:F92" si="3">SUM(G83:S83)</f>
        <v>1</v>
      </c>
      <c r="G83" s="164"/>
      <c r="H83" s="110"/>
      <c r="I83" s="95"/>
      <c r="J83" s="714"/>
      <c r="K83" s="714"/>
      <c r="L83" s="714"/>
      <c r="M83" s="706"/>
      <c r="N83" s="707"/>
      <c r="O83" s="110"/>
      <c r="P83" s="95"/>
      <c r="Q83" s="157"/>
      <c r="R83" s="138"/>
      <c r="S83" s="95">
        <v>1</v>
      </c>
      <c r="T83" s="56"/>
      <c r="U83" s="56"/>
    </row>
    <row r="84" spans="2:21" s="54" customFormat="1" x14ac:dyDescent="0.25">
      <c r="B84" s="63" t="s">
        <v>40</v>
      </c>
      <c r="C84" s="55"/>
      <c r="D84" s="55"/>
      <c r="E84" s="30"/>
      <c r="F84" s="96">
        <f t="shared" si="3"/>
        <v>4</v>
      </c>
      <c r="G84" s="165"/>
      <c r="H84" s="143">
        <v>1</v>
      </c>
      <c r="I84" s="96"/>
      <c r="J84" s="143"/>
      <c r="K84" s="143"/>
      <c r="L84" s="143"/>
      <c r="M84" s="708">
        <v>1</v>
      </c>
      <c r="N84" s="709"/>
      <c r="O84" s="143">
        <v>1</v>
      </c>
      <c r="P84" s="96"/>
      <c r="Q84" s="159"/>
      <c r="R84" s="140">
        <v>1</v>
      </c>
      <c r="S84" s="96"/>
      <c r="T84" s="56"/>
      <c r="U84" s="56"/>
    </row>
    <row r="85" spans="2:21" s="54" customFormat="1" x14ac:dyDescent="0.25">
      <c r="B85" s="63" t="s">
        <v>41</v>
      </c>
      <c r="C85" s="55"/>
      <c r="D85" s="55"/>
      <c r="E85" s="30"/>
      <c r="F85" s="96">
        <f t="shared" si="3"/>
        <v>1</v>
      </c>
      <c r="G85" s="165"/>
      <c r="H85" s="111"/>
      <c r="I85" s="96"/>
      <c r="J85" s="732"/>
      <c r="K85" s="732"/>
      <c r="L85" s="732"/>
      <c r="M85" s="708"/>
      <c r="N85" s="709"/>
      <c r="O85" s="111"/>
      <c r="P85" s="96"/>
      <c r="Q85" s="159"/>
      <c r="R85" s="140"/>
      <c r="S85" s="96">
        <v>1</v>
      </c>
      <c r="T85" s="56"/>
      <c r="U85" s="56"/>
    </row>
    <row r="86" spans="2:21" s="54" customFormat="1" x14ac:dyDescent="0.25">
      <c r="B86" s="63" t="s">
        <v>42</v>
      </c>
      <c r="C86" s="55"/>
      <c r="D86" s="55"/>
      <c r="E86" s="30"/>
      <c r="F86" s="96">
        <f t="shared" si="3"/>
        <v>3</v>
      </c>
      <c r="G86" s="165"/>
      <c r="H86" s="111"/>
      <c r="I86" s="96"/>
      <c r="J86" s="732"/>
      <c r="K86" s="732"/>
      <c r="L86" s="732"/>
      <c r="M86" s="708">
        <v>1</v>
      </c>
      <c r="N86" s="709"/>
      <c r="O86" s="111"/>
      <c r="P86" s="96">
        <v>1</v>
      </c>
      <c r="Q86" s="159"/>
      <c r="R86" s="140"/>
      <c r="S86" s="96">
        <v>1</v>
      </c>
      <c r="T86" s="56" t="s">
        <v>7</v>
      </c>
      <c r="U86" s="56"/>
    </row>
    <row r="87" spans="2:21" s="54" customFormat="1" x14ac:dyDescent="0.25">
      <c r="B87" s="63" t="s">
        <v>43</v>
      </c>
      <c r="C87" s="55"/>
      <c r="D87" s="55"/>
      <c r="E87" s="30"/>
      <c r="F87" s="96">
        <f t="shared" si="3"/>
        <v>1</v>
      </c>
      <c r="G87" s="165"/>
      <c r="H87" s="111">
        <v>1</v>
      </c>
      <c r="I87" s="96"/>
      <c r="J87" s="111"/>
      <c r="K87" s="111"/>
      <c r="L87" s="111"/>
      <c r="M87" s="708"/>
      <c r="N87" s="709"/>
      <c r="O87" s="111"/>
      <c r="P87" s="96"/>
      <c r="Q87" s="159"/>
      <c r="R87" s="140"/>
      <c r="S87" s="96"/>
      <c r="T87" s="56"/>
      <c r="U87" s="56"/>
    </row>
    <row r="88" spans="2:21" s="54" customFormat="1" x14ac:dyDescent="0.25">
      <c r="B88" s="63" t="s">
        <v>44</v>
      </c>
      <c r="C88" s="55"/>
      <c r="D88" s="55"/>
      <c r="E88" s="30"/>
      <c r="F88" s="96">
        <f t="shared" si="3"/>
        <v>1</v>
      </c>
      <c r="G88" s="165"/>
      <c r="H88" s="111"/>
      <c r="I88" s="96"/>
      <c r="J88" s="708"/>
      <c r="K88" s="732"/>
      <c r="L88" s="709"/>
      <c r="M88" s="708"/>
      <c r="N88" s="709"/>
      <c r="O88" s="111"/>
      <c r="P88" s="96"/>
      <c r="Q88" s="159"/>
      <c r="R88" s="140"/>
      <c r="S88" s="96">
        <v>1</v>
      </c>
      <c r="T88" s="56"/>
      <c r="U88" s="56"/>
    </row>
    <row r="89" spans="2:21" s="54" customFormat="1" x14ac:dyDescent="0.25">
      <c r="B89" s="63" t="s">
        <v>45</v>
      </c>
      <c r="C89" s="55" t="s">
        <v>7</v>
      </c>
      <c r="D89" s="55"/>
      <c r="E89" s="30"/>
      <c r="F89" s="96">
        <f t="shared" si="3"/>
        <v>4</v>
      </c>
      <c r="G89" s="165"/>
      <c r="H89" s="111"/>
      <c r="I89" s="96"/>
      <c r="J89" s="111"/>
      <c r="K89" s="111"/>
      <c r="L89" s="111"/>
      <c r="M89" s="708">
        <v>1</v>
      </c>
      <c r="N89" s="709"/>
      <c r="O89" s="111"/>
      <c r="P89" s="96">
        <v>1</v>
      </c>
      <c r="Q89" s="159">
        <v>1</v>
      </c>
      <c r="R89" s="140"/>
      <c r="S89" s="96">
        <v>1</v>
      </c>
      <c r="T89" s="56"/>
      <c r="U89" s="56"/>
    </row>
    <row r="90" spans="2:21" s="54" customFormat="1" x14ac:dyDescent="0.25">
      <c r="B90" s="63" t="s">
        <v>135</v>
      </c>
      <c r="C90" s="55"/>
      <c r="D90" s="55"/>
      <c r="E90" s="30"/>
      <c r="F90" s="96">
        <f t="shared" si="3"/>
        <v>2</v>
      </c>
      <c r="G90" s="165"/>
      <c r="H90" s="143"/>
      <c r="I90" s="96"/>
      <c r="J90" s="143"/>
      <c r="K90" s="143"/>
      <c r="L90" s="143"/>
      <c r="M90" s="139"/>
      <c r="N90" s="140"/>
      <c r="O90" s="143">
        <v>1</v>
      </c>
      <c r="P90" s="96"/>
      <c r="Q90" s="159">
        <v>1</v>
      </c>
      <c r="R90" s="140"/>
      <c r="S90" s="96"/>
      <c r="T90" s="56"/>
      <c r="U90" s="56"/>
    </row>
    <row r="91" spans="2:21" s="54" customFormat="1" x14ac:dyDescent="0.25">
      <c r="B91" s="63" t="s">
        <v>47</v>
      </c>
      <c r="C91" s="55"/>
      <c r="D91" s="55"/>
      <c r="E91" s="30"/>
      <c r="F91" s="96">
        <f t="shared" si="3"/>
        <v>1</v>
      </c>
      <c r="G91" s="165"/>
      <c r="H91" s="126"/>
      <c r="I91" s="96"/>
      <c r="J91" s="126"/>
      <c r="K91" s="126"/>
      <c r="L91" s="126"/>
      <c r="M91" s="128"/>
      <c r="N91" s="127"/>
      <c r="O91" s="126"/>
      <c r="P91" s="96"/>
      <c r="Q91" s="159"/>
      <c r="R91" s="140">
        <v>1</v>
      </c>
      <c r="S91" s="96"/>
      <c r="T91" s="56"/>
      <c r="U91" s="56"/>
    </row>
    <row r="92" spans="2:21" s="54" customFormat="1" x14ac:dyDescent="0.25">
      <c r="B92" s="63" t="s">
        <v>150</v>
      </c>
      <c r="C92" s="55"/>
      <c r="D92" s="55"/>
      <c r="E92" s="30"/>
      <c r="F92" s="97">
        <f t="shared" si="3"/>
        <v>2</v>
      </c>
      <c r="G92" s="166"/>
      <c r="H92" s="112"/>
      <c r="I92" s="97"/>
      <c r="J92" s="112"/>
      <c r="K92" s="112"/>
      <c r="L92" s="112"/>
      <c r="M92" s="712"/>
      <c r="N92" s="713"/>
      <c r="O92" s="112"/>
      <c r="P92" s="97"/>
      <c r="Q92" s="162">
        <v>1</v>
      </c>
      <c r="R92" s="136"/>
      <c r="S92" s="97">
        <v>1</v>
      </c>
      <c r="T92" s="56"/>
      <c r="U92" s="56"/>
    </row>
    <row r="93" spans="2:21" s="54" customFormat="1" x14ac:dyDescent="0.25">
      <c r="B93" s="63" t="s">
        <v>7</v>
      </c>
      <c r="C93" s="55"/>
      <c r="D93" s="55"/>
      <c r="E93" s="26"/>
      <c r="F93" s="99"/>
      <c r="G93" s="118"/>
      <c r="H93" s="99"/>
      <c r="I93" s="26"/>
      <c r="J93" s="99"/>
      <c r="K93" s="99"/>
      <c r="L93" s="99"/>
      <c r="M93" s="30"/>
      <c r="N93" s="119"/>
      <c r="O93" s="99"/>
      <c r="P93" s="26"/>
      <c r="Q93" s="94"/>
      <c r="R93" s="94"/>
      <c r="S93" s="26"/>
      <c r="T93" s="56"/>
      <c r="U93" s="56"/>
    </row>
    <row r="94" spans="2:21" s="124" customFormat="1" x14ac:dyDescent="0.25">
      <c r="B94" s="64" t="s">
        <v>124</v>
      </c>
      <c r="C94" s="121"/>
      <c r="D94" s="58"/>
      <c r="E94" s="122">
        <v>7</v>
      </c>
      <c r="F94" s="58">
        <f>SUM(F95:F101)</f>
        <v>10</v>
      </c>
      <c r="G94" s="122">
        <f>SUM(G95:G101)</f>
        <v>0</v>
      </c>
      <c r="H94" s="58">
        <f>SUM(H95:H101)</f>
        <v>3</v>
      </c>
      <c r="I94" s="122">
        <f>SUM(I95:I101)</f>
        <v>0</v>
      </c>
      <c r="J94" s="734">
        <f>SUM(J95:L101)</f>
        <v>0</v>
      </c>
      <c r="K94" s="734"/>
      <c r="L94" s="734"/>
      <c r="M94" s="735">
        <f>SUM(M95:N101)</f>
        <v>1</v>
      </c>
      <c r="N94" s="736"/>
      <c r="O94" s="58">
        <f>SUM(O95:O101)</f>
        <v>1</v>
      </c>
      <c r="P94" s="122">
        <f>SUM(P95:P101)</f>
        <v>2</v>
      </c>
      <c r="Q94" s="167">
        <f>SUM(Q95:Q101)</f>
        <v>2</v>
      </c>
      <c r="R94" s="122">
        <f>SUM(R95:R101)</f>
        <v>0</v>
      </c>
      <c r="S94" s="122">
        <f>SUM(S95:S101)</f>
        <v>1</v>
      </c>
      <c r="T94" s="123"/>
      <c r="U94" s="123"/>
    </row>
    <row r="95" spans="2:21" s="54" customFormat="1" x14ac:dyDescent="0.25">
      <c r="B95" s="63" t="s">
        <v>730</v>
      </c>
      <c r="C95" s="55"/>
      <c r="D95" s="55"/>
      <c r="E95" s="26"/>
      <c r="F95" s="137">
        <f t="shared" ref="F95:F101" si="4">SUM(G95:S95)</f>
        <v>1</v>
      </c>
      <c r="G95" s="107"/>
      <c r="H95" s="142">
        <v>1</v>
      </c>
      <c r="I95" s="95"/>
      <c r="J95" s="714"/>
      <c r="K95" s="714"/>
      <c r="L95" s="714"/>
      <c r="M95" s="706"/>
      <c r="N95" s="707"/>
      <c r="O95" s="142"/>
      <c r="P95" s="95"/>
      <c r="Q95" s="157"/>
      <c r="R95" s="138"/>
      <c r="S95" s="95"/>
      <c r="T95" s="56"/>
      <c r="U95" s="56"/>
    </row>
    <row r="96" spans="2:21" s="54" customFormat="1" x14ac:dyDescent="0.25">
      <c r="B96" s="63" t="s">
        <v>53</v>
      </c>
      <c r="C96" s="55"/>
      <c r="D96" s="55"/>
      <c r="E96" s="26"/>
      <c r="F96" s="139">
        <f t="shared" si="4"/>
        <v>2</v>
      </c>
      <c r="G96" s="106"/>
      <c r="H96" s="143">
        <v>1</v>
      </c>
      <c r="I96" s="96"/>
      <c r="J96" s="732"/>
      <c r="K96" s="732"/>
      <c r="L96" s="732"/>
      <c r="M96" s="708"/>
      <c r="N96" s="709"/>
      <c r="O96" s="143"/>
      <c r="P96" s="96"/>
      <c r="Q96" s="159">
        <v>1</v>
      </c>
      <c r="R96" s="140"/>
      <c r="S96" s="96"/>
      <c r="T96" s="56"/>
      <c r="U96" s="56"/>
    </row>
    <row r="97" spans="2:21" s="54" customFormat="1" x14ac:dyDescent="0.25">
      <c r="B97" s="63" t="s">
        <v>54</v>
      </c>
      <c r="C97" s="55"/>
      <c r="D97" s="55"/>
      <c r="E97" s="26"/>
      <c r="F97" s="139">
        <f t="shared" si="4"/>
        <v>2</v>
      </c>
      <c r="G97" s="106"/>
      <c r="H97" s="143"/>
      <c r="I97" s="96"/>
      <c r="J97" s="143"/>
      <c r="K97" s="143"/>
      <c r="L97" s="143"/>
      <c r="M97" s="139"/>
      <c r="N97" s="140"/>
      <c r="O97" s="143"/>
      <c r="P97" s="96">
        <v>1</v>
      </c>
      <c r="Q97" s="159">
        <v>1</v>
      </c>
      <c r="R97" s="140"/>
      <c r="S97" s="96"/>
      <c r="T97" s="56"/>
      <c r="U97" s="56"/>
    </row>
    <row r="98" spans="2:21" s="54" customFormat="1" x14ac:dyDescent="0.25">
      <c r="B98" s="63" t="s">
        <v>55</v>
      </c>
      <c r="C98" s="55"/>
      <c r="D98" s="55"/>
      <c r="E98" s="26"/>
      <c r="F98" s="139">
        <f t="shared" si="4"/>
        <v>2</v>
      </c>
      <c r="G98" s="106"/>
      <c r="H98" s="143"/>
      <c r="I98" s="96"/>
      <c r="J98" s="732"/>
      <c r="K98" s="732"/>
      <c r="L98" s="732"/>
      <c r="M98" s="708">
        <v>1</v>
      </c>
      <c r="N98" s="709"/>
      <c r="O98" s="143"/>
      <c r="P98" s="96">
        <v>1</v>
      </c>
      <c r="Q98" s="159"/>
      <c r="R98" s="140"/>
      <c r="S98" s="96"/>
      <c r="T98" s="56"/>
      <c r="U98" s="56"/>
    </row>
    <row r="99" spans="2:21" s="54" customFormat="1" x14ac:dyDescent="0.25">
      <c r="B99" s="63" t="s">
        <v>56</v>
      </c>
      <c r="C99" s="55"/>
      <c r="D99" s="55"/>
      <c r="E99" s="26"/>
      <c r="F99" s="139">
        <f t="shared" si="4"/>
        <v>1</v>
      </c>
      <c r="G99" s="96"/>
      <c r="H99" s="143"/>
      <c r="I99" s="96"/>
      <c r="J99" s="732"/>
      <c r="K99" s="732"/>
      <c r="L99" s="732"/>
      <c r="M99" s="708"/>
      <c r="N99" s="709"/>
      <c r="O99" s="143">
        <v>1</v>
      </c>
      <c r="P99" s="96"/>
      <c r="Q99" s="159"/>
      <c r="R99" s="140"/>
      <c r="S99" s="96"/>
      <c r="T99" s="56"/>
      <c r="U99" s="56"/>
    </row>
    <row r="100" spans="2:21" s="54" customFormat="1" x14ac:dyDescent="0.25">
      <c r="B100" s="63" t="s">
        <v>122</v>
      </c>
      <c r="C100" s="55"/>
      <c r="D100" s="55"/>
      <c r="E100" s="26"/>
      <c r="F100" s="139">
        <f t="shared" si="4"/>
        <v>1</v>
      </c>
      <c r="G100" s="96"/>
      <c r="H100" s="143"/>
      <c r="I100" s="96"/>
      <c r="J100" s="143"/>
      <c r="K100" s="143"/>
      <c r="L100" s="143"/>
      <c r="M100" s="139"/>
      <c r="N100" s="140"/>
      <c r="O100" s="143"/>
      <c r="P100" s="96"/>
      <c r="Q100" s="159"/>
      <c r="R100" s="140"/>
      <c r="S100" s="96">
        <v>1</v>
      </c>
      <c r="T100" s="56"/>
      <c r="U100" s="56"/>
    </row>
    <row r="101" spans="2:21" s="54" customFormat="1" x14ac:dyDescent="0.25">
      <c r="B101" s="63" t="s">
        <v>59</v>
      </c>
      <c r="C101" s="55"/>
      <c r="D101" s="55"/>
      <c r="E101" s="26"/>
      <c r="F101" s="141">
        <f t="shared" si="4"/>
        <v>1</v>
      </c>
      <c r="G101" s="108"/>
      <c r="H101" s="135">
        <v>1</v>
      </c>
      <c r="I101" s="97"/>
      <c r="J101" s="715"/>
      <c r="K101" s="715"/>
      <c r="L101" s="715"/>
      <c r="M101" s="712"/>
      <c r="N101" s="713"/>
      <c r="O101" s="135"/>
      <c r="P101" s="97"/>
      <c r="Q101" s="162"/>
      <c r="R101" s="136"/>
      <c r="S101" s="97"/>
      <c r="T101" s="56"/>
      <c r="U101" s="56"/>
    </row>
    <row r="102" spans="2:21" s="54" customFormat="1" x14ac:dyDescent="0.25">
      <c r="B102" s="63"/>
      <c r="C102" s="55"/>
      <c r="D102" s="55"/>
      <c r="E102" s="26"/>
      <c r="F102" s="99"/>
      <c r="G102" s="116"/>
      <c r="H102" s="99"/>
      <c r="I102" s="26"/>
      <c r="J102" s="99"/>
      <c r="K102" s="99"/>
      <c r="L102" s="99"/>
      <c r="M102" s="30"/>
      <c r="N102" s="119"/>
      <c r="O102" s="99"/>
      <c r="P102" s="26"/>
      <c r="Q102" s="94"/>
      <c r="R102" s="94"/>
      <c r="S102" s="26"/>
      <c r="T102" s="56"/>
      <c r="U102" s="56"/>
    </row>
    <row r="103" spans="2:21" s="124" customFormat="1" x14ac:dyDescent="0.25">
      <c r="B103" s="64" t="s">
        <v>681</v>
      </c>
      <c r="C103" s="121"/>
      <c r="D103" s="58"/>
      <c r="E103" s="122">
        <v>4</v>
      </c>
      <c r="F103" s="58">
        <f>SUM(F104:F107)</f>
        <v>5</v>
      </c>
      <c r="G103" s="125">
        <f>SUM(G104:G107)</f>
        <v>0</v>
      </c>
      <c r="H103" s="58">
        <f>SUM(H104:H107)</f>
        <v>2</v>
      </c>
      <c r="I103" s="122">
        <f>SUM(I104:I107)</f>
        <v>0</v>
      </c>
      <c r="J103" s="716">
        <f>SUM(J104:L107)</f>
        <v>0</v>
      </c>
      <c r="K103" s="716"/>
      <c r="L103" s="716"/>
      <c r="M103" s="710">
        <f>SUM(M104:N107)</f>
        <v>0</v>
      </c>
      <c r="N103" s="711"/>
      <c r="O103" s="58">
        <f t="shared" ref="O103:S103" si="5">SUM(O104:O107)</f>
        <v>0</v>
      </c>
      <c r="P103" s="122">
        <f t="shared" si="5"/>
        <v>0</v>
      </c>
      <c r="Q103" s="167">
        <f t="shared" si="5"/>
        <v>1</v>
      </c>
      <c r="R103" s="122">
        <f t="shared" si="5"/>
        <v>0</v>
      </c>
      <c r="S103" s="122">
        <f t="shared" si="5"/>
        <v>2</v>
      </c>
      <c r="T103" s="123"/>
      <c r="U103" s="123"/>
    </row>
    <row r="104" spans="2:21" s="54" customFormat="1" x14ac:dyDescent="0.25">
      <c r="B104" s="63" t="s">
        <v>62</v>
      </c>
      <c r="C104" s="55"/>
      <c r="D104" s="55"/>
      <c r="E104" s="26"/>
      <c r="F104" s="142">
        <f>SUM(G104:S104)</f>
        <v>1</v>
      </c>
      <c r="G104" s="107"/>
      <c r="H104" s="110">
        <v>1</v>
      </c>
      <c r="I104" s="95"/>
      <c r="J104" s="714"/>
      <c r="K104" s="714"/>
      <c r="L104" s="714"/>
      <c r="M104" s="706"/>
      <c r="N104" s="707"/>
      <c r="O104" s="110"/>
      <c r="P104" s="95"/>
      <c r="Q104" s="157"/>
      <c r="R104" s="138"/>
      <c r="S104" s="95"/>
      <c r="T104" s="56"/>
      <c r="U104" s="56"/>
    </row>
    <row r="105" spans="2:21" s="54" customFormat="1" x14ac:dyDescent="0.25">
      <c r="B105" s="63" t="s">
        <v>107</v>
      </c>
      <c r="C105" s="55"/>
      <c r="D105" s="55"/>
      <c r="E105" s="26"/>
      <c r="F105" s="143">
        <f>SUM(G105:S105)</f>
        <v>1</v>
      </c>
      <c r="G105" s="106"/>
      <c r="H105" s="111"/>
      <c r="I105" s="96"/>
      <c r="J105" s="732"/>
      <c r="K105" s="732"/>
      <c r="L105" s="732"/>
      <c r="M105" s="708"/>
      <c r="N105" s="709"/>
      <c r="O105" s="111"/>
      <c r="P105" s="96"/>
      <c r="Q105" s="159"/>
      <c r="R105" s="140"/>
      <c r="S105" s="96">
        <v>1</v>
      </c>
      <c r="T105" s="56"/>
      <c r="U105" s="56"/>
    </row>
    <row r="106" spans="2:21" s="54" customFormat="1" x14ac:dyDescent="0.25">
      <c r="B106" s="63" t="s">
        <v>64</v>
      </c>
      <c r="C106" s="55"/>
      <c r="D106" s="55"/>
      <c r="E106" s="26"/>
      <c r="F106" s="143">
        <f>SUM(G106:S106)</f>
        <v>1</v>
      </c>
      <c r="G106" s="106"/>
      <c r="H106" s="143">
        <v>1</v>
      </c>
      <c r="I106" s="96"/>
      <c r="J106" s="143"/>
      <c r="K106" s="143"/>
      <c r="L106" s="143"/>
      <c r="M106" s="139"/>
      <c r="N106" s="140"/>
      <c r="O106" s="143"/>
      <c r="P106" s="96"/>
      <c r="Q106" s="159"/>
      <c r="R106" s="140"/>
      <c r="S106" s="96"/>
      <c r="T106" s="56"/>
      <c r="U106" s="56"/>
    </row>
    <row r="107" spans="2:21" s="54" customFormat="1" x14ac:dyDescent="0.25">
      <c r="B107" s="63" t="s">
        <v>65</v>
      </c>
      <c r="C107" s="55"/>
      <c r="D107" s="55"/>
      <c r="E107" s="26"/>
      <c r="F107" s="135">
        <f>SUM(G107:S107)</f>
        <v>2</v>
      </c>
      <c r="G107" s="108"/>
      <c r="H107" s="112"/>
      <c r="I107" s="97"/>
      <c r="J107" s="112"/>
      <c r="K107" s="112"/>
      <c r="L107" s="112"/>
      <c r="M107" s="712"/>
      <c r="N107" s="713"/>
      <c r="O107" s="112"/>
      <c r="P107" s="97"/>
      <c r="Q107" s="162">
        <v>1</v>
      </c>
      <c r="R107" s="136"/>
      <c r="S107" s="97">
        <v>1</v>
      </c>
      <c r="T107" s="56"/>
      <c r="U107" s="56"/>
    </row>
    <row r="108" spans="2:21" s="54" customFormat="1" x14ac:dyDescent="0.25">
      <c r="B108" s="63"/>
      <c r="C108" s="55"/>
      <c r="D108" s="55"/>
      <c r="E108" s="26"/>
      <c r="F108" s="99"/>
      <c r="G108" s="118"/>
      <c r="H108" s="99"/>
      <c r="I108" s="26"/>
      <c r="J108" s="99"/>
      <c r="K108" s="99"/>
      <c r="L108" s="99"/>
      <c r="M108" s="30"/>
      <c r="N108" s="119"/>
      <c r="O108" s="99"/>
      <c r="P108" s="26"/>
      <c r="Q108" s="94"/>
      <c r="R108" s="94"/>
      <c r="S108" s="26"/>
      <c r="T108" s="56"/>
      <c r="U108" s="56"/>
    </row>
    <row r="109" spans="2:21" s="124" customFormat="1" x14ac:dyDescent="0.25">
      <c r="B109" s="64" t="s">
        <v>108</v>
      </c>
      <c r="C109" s="121"/>
      <c r="D109" s="58"/>
      <c r="E109" s="122">
        <v>16</v>
      </c>
      <c r="F109" s="58">
        <f>SUM(F110:F125)</f>
        <v>27</v>
      </c>
      <c r="G109" s="122">
        <f>SUM(G110:G125)</f>
        <v>1</v>
      </c>
      <c r="H109" s="58">
        <f>SUM(H110:H125)</f>
        <v>7</v>
      </c>
      <c r="I109" s="122">
        <f>SUM(I110:I125)</f>
        <v>0</v>
      </c>
      <c r="J109" s="716">
        <f>SUM(J110:L125)</f>
        <v>0</v>
      </c>
      <c r="K109" s="716"/>
      <c r="L109" s="716"/>
      <c r="M109" s="710">
        <f>SUM(M110:N125)</f>
        <v>2</v>
      </c>
      <c r="N109" s="711"/>
      <c r="O109" s="58">
        <f t="shared" ref="O109:S109" si="6">SUM(O110:O125)</f>
        <v>2</v>
      </c>
      <c r="P109" s="122">
        <f t="shared" si="6"/>
        <v>3</v>
      </c>
      <c r="Q109" s="167">
        <f t="shared" si="6"/>
        <v>9</v>
      </c>
      <c r="R109" s="122">
        <f t="shared" si="6"/>
        <v>2</v>
      </c>
      <c r="S109" s="122">
        <f t="shared" si="6"/>
        <v>1</v>
      </c>
      <c r="T109" s="123"/>
      <c r="U109" s="123"/>
    </row>
    <row r="110" spans="2:21" s="54" customFormat="1" x14ac:dyDescent="0.25">
      <c r="B110" s="63" t="s">
        <v>66</v>
      </c>
      <c r="C110" s="55"/>
      <c r="D110" s="55"/>
      <c r="E110" s="26"/>
      <c r="F110" s="142">
        <f t="shared" ref="F110:F125" si="7">SUM(G110:S110)</f>
        <v>3</v>
      </c>
      <c r="G110" s="107"/>
      <c r="H110" s="110">
        <v>1</v>
      </c>
      <c r="I110" s="95"/>
      <c r="J110" s="714"/>
      <c r="K110" s="714"/>
      <c r="L110" s="714"/>
      <c r="M110" s="706">
        <v>1</v>
      </c>
      <c r="N110" s="707"/>
      <c r="O110" s="110"/>
      <c r="P110" s="95"/>
      <c r="Q110" s="157">
        <v>1</v>
      </c>
      <c r="R110" s="138"/>
      <c r="S110" s="95"/>
      <c r="T110" s="56"/>
      <c r="U110" s="56"/>
    </row>
    <row r="111" spans="2:21" s="54" customFormat="1" x14ac:dyDescent="0.25">
      <c r="B111" s="63" t="s">
        <v>67</v>
      </c>
      <c r="C111" s="55"/>
      <c r="D111" s="55"/>
      <c r="E111" s="26"/>
      <c r="F111" s="143">
        <f t="shared" si="7"/>
        <v>2</v>
      </c>
      <c r="G111" s="106"/>
      <c r="H111" s="111"/>
      <c r="I111" s="96"/>
      <c r="J111" s="732"/>
      <c r="K111" s="732"/>
      <c r="L111" s="732"/>
      <c r="M111" s="708">
        <v>1</v>
      </c>
      <c r="N111" s="709"/>
      <c r="O111" s="111"/>
      <c r="P111" s="96">
        <v>1</v>
      </c>
      <c r="Q111" s="159"/>
      <c r="R111" s="140"/>
      <c r="S111" s="96"/>
      <c r="T111" s="56"/>
      <c r="U111" s="56"/>
    </row>
    <row r="112" spans="2:21" s="54" customFormat="1" x14ac:dyDescent="0.25">
      <c r="B112" s="63" t="s">
        <v>68</v>
      </c>
      <c r="C112" s="55"/>
      <c r="D112" s="55"/>
      <c r="E112" s="26"/>
      <c r="F112" s="143">
        <f t="shared" si="7"/>
        <v>1</v>
      </c>
      <c r="G112" s="106"/>
      <c r="H112" s="111">
        <v>1</v>
      </c>
      <c r="I112" s="96"/>
      <c r="J112" s="732"/>
      <c r="K112" s="732"/>
      <c r="L112" s="732"/>
      <c r="M112" s="708"/>
      <c r="N112" s="709"/>
      <c r="O112" s="111"/>
      <c r="P112" s="96"/>
      <c r="Q112" s="159"/>
      <c r="R112" s="140"/>
      <c r="S112" s="96"/>
      <c r="T112" s="56"/>
      <c r="U112" s="56"/>
    </row>
    <row r="113" spans="2:21" s="54" customFormat="1" x14ac:dyDescent="0.25">
      <c r="B113" s="63" t="s">
        <v>69</v>
      </c>
      <c r="C113" s="55"/>
      <c r="D113" s="55"/>
      <c r="E113" s="26"/>
      <c r="F113" s="143">
        <f t="shared" si="7"/>
        <v>1</v>
      </c>
      <c r="G113" s="106"/>
      <c r="H113" s="111"/>
      <c r="I113" s="96"/>
      <c r="J113" s="732"/>
      <c r="K113" s="732"/>
      <c r="L113" s="732"/>
      <c r="M113" s="708"/>
      <c r="N113" s="709"/>
      <c r="O113" s="111"/>
      <c r="P113" s="96"/>
      <c r="Q113" s="159">
        <v>1</v>
      </c>
      <c r="R113" s="140"/>
      <c r="S113" s="96"/>
      <c r="T113" s="56"/>
      <c r="U113" s="56"/>
    </row>
    <row r="114" spans="2:21" s="54" customFormat="1" x14ac:dyDescent="0.25">
      <c r="B114" s="63" t="s">
        <v>70</v>
      </c>
      <c r="C114" s="55"/>
      <c r="D114" s="55"/>
      <c r="E114" s="26"/>
      <c r="F114" s="143">
        <f t="shared" si="7"/>
        <v>1</v>
      </c>
      <c r="G114" s="106"/>
      <c r="H114" s="143"/>
      <c r="I114" s="96"/>
      <c r="J114" s="143"/>
      <c r="K114" s="143"/>
      <c r="L114" s="143"/>
      <c r="M114" s="139"/>
      <c r="N114" s="140"/>
      <c r="O114" s="143"/>
      <c r="P114" s="96"/>
      <c r="Q114" s="159">
        <v>1</v>
      </c>
      <c r="R114" s="140"/>
      <c r="S114" s="96"/>
      <c r="T114" s="56"/>
      <c r="U114" s="56"/>
    </row>
    <row r="115" spans="2:21" s="54" customFormat="1" x14ac:dyDescent="0.25">
      <c r="B115" s="63" t="s">
        <v>71</v>
      </c>
      <c r="C115" s="55"/>
      <c r="D115" s="55"/>
      <c r="E115" s="26"/>
      <c r="F115" s="143">
        <f t="shared" si="7"/>
        <v>3</v>
      </c>
      <c r="G115" s="106"/>
      <c r="H115" s="111"/>
      <c r="I115" s="96"/>
      <c r="J115" s="732"/>
      <c r="K115" s="732"/>
      <c r="L115" s="732"/>
      <c r="M115" s="708"/>
      <c r="N115" s="709"/>
      <c r="O115" s="111">
        <v>1</v>
      </c>
      <c r="P115" s="96"/>
      <c r="Q115" s="159">
        <v>1</v>
      </c>
      <c r="R115" s="140">
        <v>1</v>
      </c>
      <c r="S115" s="96"/>
      <c r="T115" s="56"/>
      <c r="U115" s="56"/>
    </row>
    <row r="116" spans="2:21" s="54" customFormat="1" x14ac:dyDescent="0.25">
      <c r="B116" s="63" t="s">
        <v>72</v>
      </c>
      <c r="C116" s="55"/>
      <c r="D116" s="55"/>
      <c r="E116" s="26"/>
      <c r="F116" s="143">
        <f t="shared" si="7"/>
        <v>3</v>
      </c>
      <c r="G116" s="106"/>
      <c r="H116" s="111">
        <v>1</v>
      </c>
      <c r="I116" s="96"/>
      <c r="J116" s="732"/>
      <c r="K116" s="732"/>
      <c r="L116" s="732"/>
      <c r="M116" s="708"/>
      <c r="N116" s="709"/>
      <c r="O116" s="111"/>
      <c r="P116" s="96">
        <v>1</v>
      </c>
      <c r="Q116" s="159">
        <v>1</v>
      </c>
      <c r="R116" s="140"/>
      <c r="S116" s="96"/>
      <c r="T116" s="56"/>
      <c r="U116" s="56"/>
    </row>
    <row r="117" spans="2:21" s="54" customFormat="1" x14ac:dyDescent="0.25">
      <c r="B117" s="63" t="s">
        <v>156</v>
      </c>
      <c r="C117" s="55"/>
      <c r="D117" s="55"/>
      <c r="E117" s="26"/>
      <c r="F117" s="143">
        <f t="shared" si="7"/>
        <v>1</v>
      </c>
      <c r="G117" s="106"/>
      <c r="H117" s="111"/>
      <c r="I117" s="96"/>
      <c r="J117" s="732"/>
      <c r="K117" s="732"/>
      <c r="L117" s="732"/>
      <c r="M117" s="708"/>
      <c r="N117" s="709"/>
      <c r="O117" s="111"/>
      <c r="P117" s="96"/>
      <c r="Q117" s="159">
        <v>1</v>
      </c>
      <c r="R117" s="140"/>
      <c r="S117" s="96"/>
      <c r="T117" s="56"/>
      <c r="U117" s="56"/>
    </row>
    <row r="118" spans="2:21" s="54" customFormat="1" x14ac:dyDescent="0.25">
      <c r="B118" s="63" t="s">
        <v>109</v>
      </c>
      <c r="C118" s="55"/>
      <c r="D118" s="55"/>
      <c r="E118" s="26"/>
      <c r="F118" s="143">
        <f t="shared" si="7"/>
        <v>1</v>
      </c>
      <c r="G118" s="106"/>
      <c r="H118" s="111"/>
      <c r="I118" s="96"/>
      <c r="J118" s="732"/>
      <c r="K118" s="732"/>
      <c r="L118" s="732"/>
      <c r="M118" s="708"/>
      <c r="N118" s="709"/>
      <c r="O118" s="111"/>
      <c r="P118" s="96"/>
      <c r="Q118" s="159">
        <v>1</v>
      </c>
      <c r="R118" s="140"/>
      <c r="S118" s="96"/>
      <c r="T118" s="56"/>
      <c r="U118" s="56"/>
    </row>
    <row r="119" spans="2:21" s="54" customFormat="1" x14ac:dyDescent="0.25">
      <c r="B119" s="63" t="s">
        <v>110</v>
      </c>
      <c r="C119" s="55"/>
      <c r="D119" s="55"/>
      <c r="E119" s="26"/>
      <c r="F119" s="143">
        <f t="shared" si="7"/>
        <v>1</v>
      </c>
      <c r="G119" s="106"/>
      <c r="H119" s="111"/>
      <c r="I119" s="96"/>
      <c r="J119" s="732"/>
      <c r="K119" s="732"/>
      <c r="L119" s="732"/>
      <c r="M119" s="708"/>
      <c r="N119" s="709"/>
      <c r="O119" s="111"/>
      <c r="P119" s="96">
        <v>1</v>
      </c>
      <c r="Q119" s="159"/>
      <c r="R119" s="140"/>
      <c r="S119" s="96"/>
      <c r="T119" s="56"/>
      <c r="U119" s="56"/>
    </row>
    <row r="120" spans="2:21" s="54" customFormat="1" x14ac:dyDescent="0.25">
      <c r="B120" s="63" t="s">
        <v>152</v>
      </c>
      <c r="C120" s="55"/>
      <c r="D120" s="55"/>
      <c r="E120" s="26"/>
      <c r="F120" s="154">
        <f t="shared" si="7"/>
        <v>2</v>
      </c>
      <c r="G120" s="106"/>
      <c r="H120" s="154">
        <v>1</v>
      </c>
      <c r="I120" s="96"/>
      <c r="J120" s="154"/>
      <c r="K120" s="154"/>
      <c r="L120" s="154"/>
      <c r="M120" s="158"/>
      <c r="N120" s="159"/>
      <c r="O120" s="154"/>
      <c r="P120" s="96"/>
      <c r="Q120" s="159"/>
      <c r="R120" s="159"/>
      <c r="S120" s="96">
        <v>1</v>
      </c>
      <c r="T120" s="56"/>
      <c r="U120" s="56"/>
    </row>
    <row r="121" spans="2:21" s="54" customFormat="1" x14ac:dyDescent="0.25">
      <c r="B121" s="63" t="s">
        <v>82</v>
      </c>
      <c r="C121" s="55"/>
      <c r="D121" s="55"/>
      <c r="E121" s="26"/>
      <c r="F121" s="143">
        <f t="shared" si="7"/>
        <v>1</v>
      </c>
      <c r="G121" s="106"/>
      <c r="H121" s="111">
        <v>1</v>
      </c>
      <c r="I121" s="96"/>
      <c r="J121" s="732"/>
      <c r="K121" s="732"/>
      <c r="L121" s="732"/>
      <c r="M121" s="708"/>
      <c r="N121" s="709"/>
      <c r="O121" s="111"/>
      <c r="P121" s="96"/>
      <c r="Q121" s="159"/>
      <c r="R121" s="140"/>
      <c r="S121" s="96"/>
      <c r="T121" s="56"/>
      <c r="U121" s="56"/>
    </row>
    <row r="122" spans="2:21" s="54" customFormat="1" x14ac:dyDescent="0.25">
      <c r="B122" s="63" t="s">
        <v>153</v>
      </c>
      <c r="C122" s="55"/>
      <c r="D122" s="55"/>
      <c r="E122" s="26"/>
      <c r="F122" s="154">
        <f t="shared" si="7"/>
        <v>1</v>
      </c>
      <c r="G122" s="96">
        <v>1</v>
      </c>
      <c r="H122" s="154" t="s">
        <v>7</v>
      </c>
      <c r="I122" s="96"/>
      <c r="J122" s="154"/>
      <c r="K122" s="154"/>
      <c r="L122" s="154"/>
      <c r="M122" s="158"/>
      <c r="N122" s="159"/>
      <c r="O122" s="154"/>
      <c r="P122" s="96"/>
      <c r="Q122" s="159"/>
      <c r="R122" s="159"/>
      <c r="S122" s="96"/>
      <c r="T122" s="56"/>
      <c r="U122" s="56"/>
    </row>
    <row r="123" spans="2:21" s="54" customFormat="1" x14ac:dyDescent="0.25">
      <c r="B123" s="63" t="s">
        <v>85</v>
      </c>
      <c r="C123" s="55"/>
      <c r="D123" s="55"/>
      <c r="E123" s="26"/>
      <c r="F123" s="143">
        <f t="shared" si="7"/>
        <v>2</v>
      </c>
      <c r="G123" s="96"/>
      <c r="H123" s="111">
        <v>1</v>
      </c>
      <c r="I123" s="96"/>
      <c r="J123" s="732"/>
      <c r="K123" s="732"/>
      <c r="L123" s="732"/>
      <c r="M123" s="708"/>
      <c r="N123" s="709"/>
      <c r="O123" s="111">
        <v>1</v>
      </c>
      <c r="P123" s="96"/>
      <c r="Q123" s="159"/>
      <c r="R123" s="140"/>
      <c r="S123" s="96"/>
      <c r="T123" s="56"/>
      <c r="U123" s="56"/>
    </row>
    <row r="124" spans="2:21" s="54" customFormat="1" x14ac:dyDescent="0.25">
      <c r="B124" s="63" t="s">
        <v>86</v>
      </c>
      <c r="C124" s="55"/>
      <c r="D124" s="55"/>
      <c r="E124" s="26"/>
      <c r="F124" s="154">
        <f t="shared" si="7"/>
        <v>1</v>
      </c>
      <c r="G124" s="96"/>
      <c r="H124" s="154"/>
      <c r="I124" s="96"/>
      <c r="J124" s="154"/>
      <c r="K124" s="154"/>
      <c r="L124" s="154"/>
      <c r="M124" s="158"/>
      <c r="N124" s="159"/>
      <c r="O124" s="154"/>
      <c r="P124" s="96"/>
      <c r="Q124" s="159">
        <v>1</v>
      </c>
      <c r="R124" s="159"/>
      <c r="S124" s="96"/>
      <c r="T124" s="56"/>
      <c r="U124" s="56"/>
    </row>
    <row r="125" spans="2:21" s="54" customFormat="1" x14ac:dyDescent="0.25">
      <c r="B125" s="63" t="s">
        <v>179</v>
      </c>
      <c r="C125" s="55"/>
      <c r="D125" s="55"/>
      <c r="E125" s="26"/>
      <c r="F125" s="135">
        <f t="shared" si="7"/>
        <v>3</v>
      </c>
      <c r="G125" s="108"/>
      <c r="H125" s="112">
        <v>1</v>
      </c>
      <c r="I125" s="97"/>
      <c r="J125" s="715"/>
      <c r="K125" s="715"/>
      <c r="L125" s="715"/>
      <c r="M125" s="712"/>
      <c r="N125" s="713"/>
      <c r="O125" s="112"/>
      <c r="P125" s="97"/>
      <c r="Q125" s="162">
        <v>1</v>
      </c>
      <c r="R125" s="136">
        <v>1</v>
      </c>
      <c r="S125" s="97"/>
      <c r="T125" s="56"/>
      <c r="U125" s="56"/>
    </row>
    <row r="126" spans="2:21" s="54" customFormat="1" x14ac:dyDescent="0.25">
      <c r="B126" s="63"/>
      <c r="C126" s="55"/>
      <c r="D126" s="55"/>
      <c r="E126" s="26"/>
      <c r="F126" s="99"/>
      <c r="G126" s="116"/>
      <c r="H126" s="99"/>
      <c r="I126" s="25"/>
      <c r="J126" s="99"/>
      <c r="K126" s="99"/>
      <c r="L126" s="99"/>
      <c r="M126" s="30"/>
      <c r="N126" s="94"/>
      <c r="O126" s="99"/>
      <c r="P126" s="26"/>
      <c r="Q126" s="94"/>
      <c r="R126" s="94"/>
      <c r="S126" s="26"/>
      <c r="T126" s="56"/>
      <c r="U126" s="56"/>
    </row>
    <row r="127" spans="2:21" s="124" customFormat="1" x14ac:dyDescent="0.25">
      <c r="B127" s="64" t="s">
        <v>0</v>
      </c>
      <c r="C127" s="121"/>
      <c r="D127" s="58"/>
      <c r="E127" s="122">
        <v>1</v>
      </c>
      <c r="F127" s="58">
        <f>SUM(F128)</f>
        <v>1</v>
      </c>
      <c r="G127" s="125">
        <f t="shared" ref="G127:I127" si="8">SUM(G128)</f>
        <v>0</v>
      </c>
      <c r="H127" s="58">
        <f t="shared" si="8"/>
        <v>0</v>
      </c>
      <c r="I127" s="125">
        <f t="shared" si="8"/>
        <v>0</v>
      </c>
      <c r="J127" s="716">
        <f>SUM(J128)</f>
        <v>0</v>
      </c>
      <c r="K127" s="716"/>
      <c r="L127" s="716"/>
      <c r="M127" s="710">
        <f>SUM(M128)</f>
        <v>0</v>
      </c>
      <c r="N127" s="711"/>
      <c r="O127" s="58">
        <f t="shared" ref="O127:S127" si="9">SUM(O128)</f>
        <v>0</v>
      </c>
      <c r="P127" s="122">
        <f>SUM(P128)</f>
        <v>0</v>
      </c>
      <c r="Q127" s="167">
        <f>SUM(Q128)</f>
        <v>0</v>
      </c>
      <c r="R127" s="122">
        <f t="shared" si="9"/>
        <v>0</v>
      </c>
      <c r="S127" s="122">
        <f t="shared" si="9"/>
        <v>1</v>
      </c>
      <c r="T127" s="123"/>
      <c r="U127" s="123"/>
    </row>
    <row r="128" spans="2:21" s="54" customFormat="1" x14ac:dyDescent="0.25">
      <c r="B128" s="68" t="s">
        <v>89</v>
      </c>
      <c r="C128" s="61"/>
      <c r="D128" s="61"/>
      <c r="E128" s="27"/>
      <c r="F128" s="98">
        <f>SUM(G128:S128)</f>
        <v>1</v>
      </c>
      <c r="G128" s="109"/>
      <c r="H128" s="120"/>
      <c r="I128" s="98"/>
      <c r="J128" s="120"/>
      <c r="K128" s="120"/>
      <c r="L128" s="120"/>
      <c r="M128" s="737"/>
      <c r="N128" s="738"/>
      <c r="O128" s="120"/>
      <c r="P128" s="98"/>
      <c r="Q128" s="163"/>
      <c r="R128" s="144"/>
      <c r="S128" s="98">
        <v>1</v>
      </c>
      <c r="T128" s="56"/>
      <c r="U128" s="56"/>
    </row>
    <row r="129" spans="2:21" s="54" customFormat="1" x14ac:dyDescent="0.25">
      <c r="B129" s="57"/>
      <c r="C129" s="44"/>
      <c r="D129" s="44"/>
      <c r="E129" s="22"/>
      <c r="F129" s="22"/>
      <c r="G129" s="22"/>
      <c r="H129" s="22"/>
      <c r="I129" s="22"/>
      <c r="J129" s="22"/>
      <c r="K129" s="22"/>
      <c r="L129" s="22"/>
      <c r="M129" s="22"/>
      <c r="N129" s="22"/>
      <c r="O129" s="22"/>
      <c r="P129" s="22"/>
      <c r="Q129" s="99"/>
      <c r="R129" s="99"/>
      <c r="S129" s="22"/>
      <c r="T129" s="56"/>
      <c r="U129" s="56"/>
    </row>
    <row r="130" spans="2:21" s="54" customFormat="1" x14ac:dyDescent="0.25">
      <c r="B130" s="57" t="s">
        <v>762</v>
      </c>
      <c r="C130" s="44"/>
      <c r="D130" s="44"/>
      <c r="E130" s="549"/>
      <c r="F130" s="549"/>
      <c r="G130" s="549"/>
      <c r="H130" s="549"/>
      <c r="I130" s="549"/>
      <c r="J130" s="549"/>
      <c r="K130" s="549"/>
      <c r="L130" s="549"/>
      <c r="M130" s="549"/>
      <c r="N130" s="549"/>
      <c r="O130" s="549"/>
      <c r="P130" s="549"/>
      <c r="Q130" s="549"/>
      <c r="R130" s="549"/>
      <c r="S130" s="549"/>
      <c r="T130" s="56"/>
      <c r="U130" s="56"/>
    </row>
    <row r="131" spans="2:21" s="54" customFormat="1" x14ac:dyDescent="0.25">
      <c r="B131" s="57"/>
      <c r="C131" s="44"/>
      <c r="D131" s="44"/>
      <c r="E131" s="549"/>
      <c r="F131" s="549"/>
      <c r="G131" s="549"/>
      <c r="H131" s="549"/>
      <c r="I131" s="549"/>
      <c r="J131" s="549"/>
      <c r="K131" s="549"/>
      <c r="L131" s="549"/>
      <c r="M131" s="549"/>
      <c r="N131" s="549"/>
      <c r="O131" s="549"/>
      <c r="P131" s="549"/>
      <c r="Q131" s="549"/>
      <c r="R131" s="549"/>
      <c r="S131" s="549"/>
      <c r="T131" s="56"/>
      <c r="U131" s="56"/>
    </row>
    <row r="132" spans="2:21" s="54" customFormat="1" ht="66" customHeight="1" x14ac:dyDescent="0.25">
      <c r="B132" s="634" t="s">
        <v>765</v>
      </c>
      <c r="C132" s="635"/>
      <c r="D132" s="636"/>
      <c r="E132" s="637" t="s">
        <v>103</v>
      </c>
      <c r="F132" s="632" t="s">
        <v>106</v>
      </c>
      <c r="G132" s="632" t="s">
        <v>131</v>
      </c>
      <c r="H132" s="632" t="s">
        <v>128</v>
      </c>
      <c r="I132" s="632" t="s">
        <v>732</v>
      </c>
      <c r="J132" s="637" t="s">
        <v>731</v>
      </c>
      <c r="K132" s="649"/>
      <c r="L132" s="649"/>
      <c r="M132" s="637" t="s">
        <v>180</v>
      </c>
      <c r="N132" s="651"/>
      <c r="O132" s="632" t="s">
        <v>129</v>
      </c>
      <c r="P132" s="632" t="s">
        <v>130</v>
      </c>
      <c r="Q132" s="632" t="s">
        <v>178</v>
      </c>
      <c r="R132" s="632" t="s">
        <v>134</v>
      </c>
      <c r="S132" s="632" t="s">
        <v>755</v>
      </c>
      <c r="T132" s="56"/>
      <c r="U132" s="56"/>
    </row>
    <row r="133" spans="2:21" s="54" customFormat="1" x14ac:dyDescent="0.25">
      <c r="B133" s="582"/>
      <c r="C133" s="583"/>
      <c r="D133" s="584"/>
      <c r="E133" s="638"/>
      <c r="F133" s="633"/>
      <c r="G133" s="633"/>
      <c r="H133" s="633"/>
      <c r="I133" s="633"/>
      <c r="J133" s="638"/>
      <c r="K133" s="650"/>
      <c r="L133" s="650"/>
      <c r="M133" s="638"/>
      <c r="N133" s="652"/>
      <c r="O133" s="633"/>
      <c r="P133" s="633"/>
      <c r="Q133" s="633"/>
      <c r="R133" s="633"/>
      <c r="S133" s="633"/>
      <c r="T133" s="56"/>
      <c r="U133" s="56"/>
    </row>
    <row r="134" spans="2:21" s="54" customFormat="1" x14ac:dyDescent="0.25">
      <c r="B134" s="587"/>
      <c r="C134" s="470"/>
      <c r="D134" s="470"/>
      <c r="E134" s="25"/>
      <c r="F134" s="557"/>
      <c r="G134" s="25"/>
      <c r="H134" s="557"/>
      <c r="I134" s="25"/>
      <c r="J134" s="557"/>
      <c r="K134" s="557"/>
      <c r="L134" s="557"/>
      <c r="M134" s="555"/>
      <c r="N134" s="556"/>
      <c r="O134" s="557"/>
      <c r="P134" s="25"/>
      <c r="Q134" s="557"/>
      <c r="R134" s="25"/>
      <c r="S134" s="556"/>
      <c r="T134" s="56"/>
      <c r="U134" s="56"/>
    </row>
    <row r="135" spans="2:21" s="54" customFormat="1" x14ac:dyDescent="0.25">
      <c r="B135" s="436" t="s">
        <v>8</v>
      </c>
      <c r="C135" s="579"/>
      <c r="D135" s="579"/>
      <c r="E135" s="89">
        <v>7</v>
      </c>
      <c r="F135" s="585">
        <f>SUM(F137:F143)</f>
        <v>16</v>
      </c>
      <c r="G135" s="588">
        <f t="shared" ref="G135:S135" si="10">SUM(G137:G143)</f>
        <v>0</v>
      </c>
      <c r="H135" s="585">
        <f t="shared" si="10"/>
        <v>3</v>
      </c>
      <c r="I135" s="588">
        <f t="shared" si="10"/>
        <v>0</v>
      </c>
      <c r="J135" s="643">
        <f t="shared" si="10"/>
        <v>0</v>
      </c>
      <c r="K135" s="644"/>
      <c r="L135" s="645"/>
      <c r="M135" s="644">
        <f t="shared" si="10"/>
        <v>2</v>
      </c>
      <c r="N135" s="644"/>
      <c r="O135" s="588">
        <f t="shared" si="10"/>
        <v>0</v>
      </c>
      <c r="P135" s="585">
        <f t="shared" si="10"/>
        <v>1</v>
      </c>
      <c r="Q135" s="588">
        <f t="shared" si="10"/>
        <v>2</v>
      </c>
      <c r="R135" s="585">
        <f t="shared" si="10"/>
        <v>3</v>
      </c>
      <c r="S135" s="588">
        <f t="shared" si="10"/>
        <v>5</v>
      </c>
      <c r="T135" s="549"/>
      <c r="U135" s="56"/>
    </row>
    <row r="136" spans="2:21" s="54" customFormat="1" x14ac:dyDescent="0.25">
      <c r="B136" s="571"/>
      <c r="C136" s="44"/>
      <c r="D136" s="44"/>
      <c r="E136" s="26"/>
      <c r="F136" s="549"/>
      <c r="G136" s="26"/>
      <c r="H136" s="549"/>
      <c r="I136" s="26"/>
      <c r="J136" s="549"/>
      <c r="K136" s="549"/>
      <c r="L136" s="549"/>
      <c r="M136" s="576"/>
      <c r="N136" s="577"/>
      <c r="O136" s="549"/>
      <c r="P136" s="26"/>
      <c r="Q136" s="549"/>
      <c r="R136" s="26"/>
      <c r="S136" s="577"/>
      <c r="T136" s="56"/>
      <c r="U136" s="56"/>
    </row>
    <row r="137" spans="2:21" s="54" customFormat="1" x14ac:dyDescent="0.25">
      <c r="B137" s="183" t="s">
        <v>763</v>
      </c>
      <c r="C137" s="44"/>
      <c r="D137" s="44"/>
      <c r="E137" s="26"/>
      <c r="F137" s="254">
        <f>SUM(G137:S137)</f>
        <v>2</v>
      </c>
      <c r="G137" s="24"/>
      <c r="H137" s="563">
        <v>1</v>
      </c>
      <c r="I137" s="24"/>
      <c r="J137" s="563"/>
      <c r="K137" s="563"/>
      <c r="L137" s="563"/>
      <c r="M137" s="562"/>
      <c r="N137" s="564"/>
      <c r="O137" s="563"/>
      <c r="P137" s="24"/>
      <c r="Q137" s="563"/>
      <c r="R137" s="24"/>
      <c r="S137" s="564">
        <v>1</v>
      </c>
      <c r="T137" s="56"/>
      <c r="U137" s="56"/>
    </row>
    <row r="138" spans="2:21" s="54" customFormat="1" x14ac:dyDescent="0.25">
      <c r="B138" s="183" t="s">
        <v>58</v>
      </c>
      <c r="C138" s="44"/>
      <c r="D138" s="44"/>
      <c r="E138" s="26"/>
      <c r="F138" s="589">
        <f>SUM(G138:S138)</f>
        <v>4</v>
      </c>
      <c r="G138" s="11"/>
      <c r="H138" s="546"/>
      <c r="I138" s="11"/>
      <c r="J138" s="546"/>
      <c r="K138" s="546"/>
      <c r="L138" s="546"/>
      <c r="M138" s="639">
        <v>1</v>
      </c>
      <c r="N138" s="640"/>
      <c r="O138" s="546"/>
      <c r="P138" s="11">
        <v>1</v>
      </c>
      <c r="Q138" s="546">
        <v>1</v>
      </c>
      <c r="R138" s="11"/>
      <c r="S138" s="542">
        <v>1</v>
      </c>
      <c r="T138" s="56"/>
      <c r="U138" s="56"/>
    </row>
    <row r="139" spans="2:21" s="54" customFormat="1" x14ac:dyDescent="0.25">
      <c r="B139" s="183" t="s">
        <v>60</v>
      </c>
      <c r="C139" s="44"/>
      <c r="D139" s="44"/>
      <c r="E139" s="26"/>
      <c r="F139" s="589">
        <f>SUM(G139:S139)</f>
        <v>1</v>
      </c>
      <c r="G139" s="11"/>
      <c r="H139" s="546"/>
      <c r="I139" s="11"/>
      <c r="J139" s="546"/>
      <c r="K139" s="546"/>
      <c r="L139" s="546"/>
      <c r="M139" s="541"/>
      <c r="N139" s="542"/>
      <c r="O139" s="546"/>
      <c r="P139" s="11"/>
      <c r="Q139" s="546"/>
      <c r="R139" s="11"/>
      <c r="S139" s="542">
        <v>1</v>
      </c>
      <c r="T139" s="56"/>
      <c r="U139" s="56"/>
    </row>
    <row r="140" spans="2:21" s="54" customFormat="1" x14ac:dyDescent="0.25">
      <c r="B140" s="183" t="s">
        <v>73</v>
      </c>
      <c r="C140" s="44"/>
      <c r="D140" s="44"/>
      <c r="E140" s="26"/>
      <c r="F140" s="589">
        <f>SUM(G140:S140)</f>
        <v>2</v>
      </c>
      <c r="G140" s="11"/>
      <c r="H140" s="546">
        <v>1</v>
      </c>
      <c r="I140" s="11"/>
      <c r="J140" s="546"/>
      <c r="K140" s="546"/>
      <c r="L140" s="546"/>
      <c r="M140" s="541"/>
      <c r="N140" s="542"/>
      <c r="O140" s="546"/>
      <c r="P140" s="11"/>
      <c r="Q140" s="546"/>
      <c r="R140" s="11">
        <v>1</v>
      </c>
      <c r="S140" s="542"/>
      <c r="T140" s="56"/>
      <c r="U140" s="56"/>
    </row>
    <row r="141" spans="2:21" s="54" customFormat="1" x14ac:dyDescent="0.25">
      <c r="B141" s="183" t="s">
        <v>487</v>
      </c>
      <c r="C141" s="44"/>
      <c r="D141" s="44"/>
      <c r="E141" s="26"/>
      <c r="F141" s="589">
        <f>SUM(G141:S141)</f>
        <v>2</v>
      </c>
      <c r="G141" s="11"/>
      <c r="H141" s="546"/>
      <c r="I141" s="11"/>
      <c r="J141" s="546"/>
      <c r="K141" s="546"/>
      <c r="L141" s="546"/>
      <c r="M141" s="541"/>
      <c r="N141" s="542"/>
      <c r="O141" s="546"/>
      <c r="P141" s="11"/>
      <c r="Q141" s="546">
        <v>1</v>
      </c>
      <c r="R141" s="11">
        <v>1</v>
      </c>
      <c r="S141" s="542"/>
      <c r="T141" s="56"/>
      <c r="U141" s="56"/>
    </row>
    <row r="142" spans="2:21" s="54" customFormat="1" x14ac:dyDescent="0.25">
      <c r="B142" s="183" t="s">
        <v>764</v>
      </c>
      <c r="C142" s="44"/>
      <c r="D142" s="44"/>
      <c r="E142" s="26"/>
      <c r="F142" s="589">
        <f>SUM(G142:S142)</f>
        <v>2</v>
      </c>
      <c r="G142" s="11"/>
      <c r="H142" s="546"/>
      <c r="I142" s="11"/>
      <c r="J142" s="546"/>
      <c r="K142" s="546"/>
      <c r="L142" s="546"/>
      <c r="M142" s="541"/>
      <c r="N142" s="542"/>
      <c r="O142" s="546"/>
      <c r="P142" s="11"/>
      <c r="Q142" s="546"/>
      <c r="R142" s="11">
        <v>1</v>
      </c>
      <c r="S142" s="542">
        <v>1</v>
      </c>
      <c r="T142" s="56"/>
      <c r="U142" s="56"/>
    </row>
    <row r="143" spans="2:21" s="54" customFormat="1" x14ac:dyDescent="0.25">
      <c r="B143" s="183" t="s">
        <v>79</v>
      </c>
      <c r="C143" s="44"/>
      <c r="D143" s="44"/>
      <c r="E143" s="26"/>
      <c r="F143" s="590">
        <f>SUM(G143:S143)</f>
        <v>3</v>
      </c>
      <c r="G143" s="23"/>
      <c r="H143" s="561">
        <v>1</v>
      </c>
      <c r="I143" s="23"/>
      <c r="J143" s="561"/>
      <c r="K143" s="561"/>
      <c r="L143" s="561"/>
      <c r="M143" s="641">
        <v>1</v>
      </c>
      <c r="N143" s="642"/>
      <c r="O143" s="561"/>
      <c r="P143" s="23"/>
      <c r="Q143" s="561"/>
      <c r="R143" s="23"/>
      <c r="S143" s="554">
        <v>1</v>
      </c>
      <c r="T143" s="56"/>
      <c r="U143" s="56"/>
    </row>
    <row r="144" spans="2:21" s="54" customFormat="1" x14ac:dyDescent="0.25">
      <c r="B144" s="83"/>
      <c r="C144" s="65"/>
      <c r="D144" s="65"/>
      <c r="E144" s="27"/>
      <c r="F144" s="560"/>
      <c r="G144" s="27"/>
      <c r="H144" s="560"/>
      <c r="I144" s="27"/>
      <c r="J144" s="560"/>
      <c r="K144" s="560"/>
      <c r="L144" s="560"/>
      <c r="M144" s="543"/>
      <c r="N144" s="544"/>
      <c r="O144" s="560"/>
      <c r="P144" s="27"/>
      <c r="Q144" s="560"/>
      <c r="R144" s="27"/>
      <c r="S144" s="544"/>
      <c r="T144" s="56"/>
      <c r="U144" s="56"/>
    </row>
    <row r="145" spans="2:21" s="54" customFormat="1" x14ac:dyDescent="0.25">
      <c r="B145" s="44"/>
      <c r="C145" s="44"/>
      <c r="D145" s="44"/>
      <c r="E145" s="549"/>
      <c r="F145" s="549"/>
      <c r="G145" s="549"/>
      <c r="H145" s="549"/>
      <c r="I145" s="549"/>
      <c r="J145" s="549"/>
      <c r="K145" s="549"/>
      <c r="L145" s="549"/>
      <c r="M145" s="549"/>
      <c r="N145" s="549"/>
      <c r="O145" s="549"/>
      <c r="P145" s="549"/>
      <c r="Q145" s="549"/>
      <c r="R145" s="549"/>
      <c r="S145" s="549"/>
      <c r="T145" s="56"/>
      <c r="U145" s="56"/>
    </row>
    <row r="146" spans="2:21" s="54" customFormat="1" x14ac:dyDescent="0.25">
      <c r="B146" s="44"/>
      <c r="C146" s="44"/>
      <c r="D146" s="44"/>
      <c r="E146" s="549"/>
      <c r="F146" s="549"/>
      <c r="G146" s="549"/>
      <c r="H146" s="549"/>
      <c r="I146" s="549"/>
      <c r="J146" s="549"/>
      <c r="K146" s="549"/>
      <c r="L146" s="549"/>
      <c r="M146" s="549"/>
      <c r="N146" s="549"/>
      <c r="O146" s="549"/>
      <c r="P146" s="549"/>
      <c r="Q146" s="549"/>
      <c r="R146" s="549"/>
      <c r="S146" s="549"/>
      <c r="T146" s="56"/>
      <c r="U146" s="56"/>
    </row>
    <row r="147" spans="2:21" s="54" customFormat="1" x14ac:dyDescent="0.25">
      <c r="B147" s="92" t="s">
        <v>119</v>
      </c>
      <c r="C147" s="44"/>
      <c r="D147" s="44"/>
      <c r="E147" s="91"/>
      <c r="F147" s="91" t="s">
        <v>7</v>
      </c>
      <c r="G147" s="91"/>
      <c r="H147" s="91"/>
      <c r="I147" s="91"/>
      <c r="J147" s="91"/>
      <c r="K147" s="91"/>
      <c r="L147" s="91"/>
      <c r="M147" s="91"/>
      <c r="N147" s="91"/>
      <c r="O147" s="91"/>
      <c r="P147" s="91"/>
      <c r="Q147" s="99"/>
      <c r="R147" s="99"/>
      <c r="S147" s="91"/>
      <c r="T147" s="56"/>
      <c r="U147" s="56"/>
    </row>
    <row r="148" spans="2:21" x14ac:dyDescent="0.25">
      <c r="B148" s="57" t="s">
        <v>120</v>
      </c>
      <c r="C148" s="44"/>
      <c r="D148" s="44"/>
      <c r="E148" s="22"/>
      <c r="F148" s="22"/>
      <c r="G148" s="45"/>
      <c r="H148" s="45"/>
      <c r="I148" s="45"/>
      <c r="J148" s="45"/>
      <c r="K148" s="45"/>
      <c r="L148" s="45" t="s">
        <v>7</v>
      </c>
      <c r="M148" s="45"/>
      <c r="N148" s="45"/>
      <c r="O148" s="45"/>
      <c r="P148" s="45"/>
      <c r="Q148" s="45"/>
      <c r="R148" s="45"/>
      <c r="T148" s="21"/>
      <c r="U148" s="21"/>
    </row>
    <row r="149" spans="2:21" x14ac:dyDescent="0.25">
      <c r="B149" s="57" t="s">
        <v>126</v>
      </c>
      <c r="C149" s="44"/>
      <c r="D149" s="44"/>
      <c r="E149" s="22"/>
      <c r="F149" s="22"/>
      <c r="G149" s="45"/>
      <c r="H149" s="45"/>
      <c r="I149" s="45"/>
      <c r="J149" s="45"/>
      <c r="K149" s="45"/>
      <c r="L149" s="45"/>
      <c r="M149" s="45"/>
      <c r="N149" s="45"/>
      <c r="O149" s="45"/>
      <c r="P149" s="45"/>
      <c r="Q149" s="45"/>
      <c r="R149" s="45"/>
      <c r="T149" s="21"/>
      <c r="U149" s="21"/>
    </row>
    <row r="150" spans="2:21" x14ac:dyDescent="0.25">
      <c r="B150" s="57"/>
      <c r="C150" s="44"/>
      <c r="D150" s="44"/>
      <c r="E150" s="22"/>
      <c r="F150" s="22"/>
      <c r="G150" s="45"/>
      <c r="H150" s="45"/>
      <c r="I150" s="45"/>
      <c r="J150" s="45"/>
      <c r="K150" s="45"/>
      <c r="L150" s="45"/>
      <c r="M150" s="45"/>
      <c r="N150" s="45"/>
      <c r="O150" s="45"/>
      <c r="P150" s="45"/>
      <c r="Q150" s="45"/>
      <c r="R150" s="45"/>
      <c r="T150" s="21"/>
      <c r="U150" s="21"/>
    </row>
    <row r="151" spans="2:21" x14ac:dyDescent="0.25">
      <c r="B151" s="57"/>
      <c r="C151" s="44"/>
      <c r="D151" s="44"/>
      <c r="E151" s="22"/>
      <c r="F151" s="22"/>
      <c r="G151" s="45"/>
      <c r="H151" s="45"/>
      <c r="I151" s="45"/>
      <c r="J151" s="45"/>
      <c r="K151" s="45"/>
      <c r="L151" s="45"/>
      <c r="M151" s="45"/>
      <c r="N151" s="45"/>
      <c r="O151" s="45"/>
      <c r="P151" s="45" t="s">
        <v>7</v>
      </c>
      <c r="Q151" s="45"/>
      <c r="R151" s="45"/>
      <c r="T151" s="21"/>
      <c r="U151" s="21"/>
    </row>
    <row r="152" spans="2:21" x14ac:dyDescent="0.25">
      <c r="B152" s="57"/>
      <c r="C152" s="44"/>
      <c r="D152" s="44"/>
      <c r="E152" s="22"/>
      <c r="F152" s="22"/>
      <c r="G152" s="45"/>
      <c r="H152" s="45"/>
      <c r="I152" s="45"/>
      <c r="J152" s="45"/>
      <c r="K152" s="45"/>
      <c r="L152" s="45"/>
      <c r="M152" s="45"/>
      <c r="N152" s="45"/>
      <c r="O152" s="45"/>
      <c r="P152" s="45"/>
      <c r="Q152" s="45"/>
      <c r="R152" s="45"/>
      <c r="T152" s="21"/>
      <c r="U152" s="21"/>
    </row>
    <row r="153" spans="2:21" x14ac:dyDescent="0.25">
      <c r="B153" s="57"/>
      <c r="C153" s="44"/>
      <c r="D153" s="44"/>
      <c r="E153" s="22"/>
      <c r="F153" s="22"/>
      <c r="G153" s="45"/>
      <c r="H153" s="45"/>
      <c r="I153" s="45"/>
      <c r="J153" s="45"/>
      <c r="K153" s="45"/>
      <c r="L153" s="45"/>
      <c r="M153" s="45"/>
      <c r="N153" s="45"/>
      <c r="O153" s="45"/>
      <c r="P153" s="45"/>
      <c r="Q153" s="45"/>
      <c r="R153" s="45"/>
      <c r="T153" s="21"/>
      <c r="U153" s="21"/>
    </row>
    <row r="154" spans="2:21" x14ac:dyDescent="0.25">
      <c r="B154" s="57"/>
      <c r="C154" s="44"/>
      <c r="D154" s="44"/>
      <c r="E154" s="22"/>
      <c r="F154" s="22"/>
      <c r="G154" s="45"/>
      <c r="H154" s="45"/>
      <c r="I154" s="45"/>
      <c r="J154" s="45"/>
      <c r="K154" s="45"/>
      <c r="L154" s="45"/>
      <c r="M154" s="45"/>
      <c r="N154" s="45"/>
      <c r="O154" s="45"/>
      <c r="P154" s="45"/>
      <c r="Q154" s="45"/>
      <c r="R154" s="45"/>
      <c r="T154" s="21"/>
      <c r="U154" s="21"/>
    </row>
    <row r="155" spans="2:21" x14ac:dyDescent="0.25">
      <c r="B155" s="57"/>
      <c r="C155" s="44"/>
      <c r="D155" s="44"/>
      <c r="E155" s="22"/>
      <c r="F155" s="22"/>
      <c r="G155" s="45"/>
      <c r="H155" s="45"/>
      <c r="I155" s="45"/>
      <c r="J155" s="45"/>
      <c r="K155" s="45"/>
      <c r="L155" s="45"/>
      <c r="M155" s="45"/>
      <c r="N155" s="45"/>
      <c r="O155" s="45"/>
      <c r="P155" s="45"/>
      <c r="Q155" s="45"/>
      <c r="R155" s="45"/>
      <c r="T155" s="21"/>
      <c r="U155" s="21"/>
    </row>
    <row r="156" spans="2:21" x14ac:dyDescent="0.25">
      <c r="B156" s="57"/>
      <c r="C156" s="44"/>
      <c r="D156" s="44"/>
      <c r="E156" s="22"/>
      <c r="F156" s="22"/>
      <c r="G156" s="45"/>
      <c r="H156" s="45"/>
      <c r="I156" s="45"/>
      <c r="J156" s="45"/>
      <c r="K156" s="45"/>
      <c r="L156" s="45"/>
      <c r="M156" s="45"/>
      <c r="N156" s="45"/>
      <c r="O156" s="45"/>
      <c r="P156" s="45"/>
      <c r="Q156" s="45"/>
      <c r="R156" s="45"/>
      <c r="T156" s="21"/>
      <c r="U156" s="21"/>
    </row>
    <row r="157" spans="2:21" x14ac:dyDescent="0.25">
      <c r="B157" s="57"/>
      <c r="C157" s="44"/>
      <c r="D157" s="44"/>
      <c r="E157" s="22"/>
      <c r="F157" s="22"/>
      <c r="G157" s="45"/>
      <c r="H157" s="45"/>
      <c r="I157" s="45"/>
      <c r="J157" s="45"/>
      <c r="K157" s="45"/>
      <c r="L157" s="45"/>
      <c r="M157" s="45"/>
      <c r="N157" s="45"/>
      <c r="O157" s="45"/>
      <c r="P157" s="45"/>
      <c r="Q157" s="45"/>
      <c r="R157" s="45"/>
      <c r="T157" s="21"/>
      <c r="U157" s="21"/>
    </row>
    <row r="158" spans="2:21" x14ac:dyDescent="0.25">
      <c r="B158" s="57"/>
      <c r="C158" s="44"/>
      <c r="D158" s="44"/>
      <c r="E158" s="22"/>
      <c r="F158" s="22"/>
      <c r="G158" s="45"/>
      <c r="H158" s="45"/>
      <c r="I158" s="45"/>
      <c r="J158" s="45"/>
      <c r="K158" s="45"/>
      <c r="L158" s="45"/>
      <c r="M158" s="45"/>
      <c r="N158" s="45"/>
      <c r="O158" s="45"/>
      <c r="P158" s="45"/>
      <c r="Q158" s="45"/>
      <c r="R158" s="45"/>
      <c r="T158" s="21"/>
      <c r="U158" s="21"/>
    </row>
    <row r="159" spans="2:21" x14ac:dyDescent="0.25">
      <c r="B159" s="57"/>
      <c r="C159" s="44"/>
      <c r="D159" s="44"/>
      <c r="E159" s="22"/>
      <c r="F159" s="22"/>
      <c r="G159" s="45"/>
      <c r="H159" s="45"/>
      <c r="I159" s="45"/>
      <c r="J159" s="45"/>
      <c r="K159" s="45"/>
      <c r="L159" s="45"/>
      <c r="M159" s="45"/>
      <c r="N159" s="45"/>
      <c r="O159" s="45"/>
      <c r="P159" s="45"/>
      <c r="Q159" s="45"/>
      <c r="R159" s="45"/>
      <c r="T159" s="21"/>
      <c r="U159" s="21"/>
    </row>
    <row r="160" spans="2:21" x14ac:dyDescent="0.25">
      <c r="B160" s="57"/>
      <c r="C160" s="44"/>
      <c r="D160" s="44"/>
      <c r="E160" s="22"/>
      <c r="F160" s="22"/>
      <c r="G160" s="45"/>
      <c r="H160" s="45"/>
      <c r="I160" s="45"/>
      <c r="J160" s="45"/>
      <c r="K160" s="45"/>
      <c r="L160" s="45"/>
      <c r="M160" s="45"/>
      <c r="N160" s="45"/>
      <c r="O160" s="45"/>
      <c r="P160" s="45"/>
      <c r="Q160" s="45"/>
      <c r="R160" s="45"/>
      <c r="T160" s="21"/>
      <c r="U160" s="21"/>
    </row>
    <row r="161" spans="2:21" x14ac:dyDescent="0.25">
      <c r="B161" s="13"/>
      <c r="C161" s="15"/>
      <c r="D161" s="15"/>
      <c r="E161" s="45"/>
      <c r="F161" s="45"/>
      <c r="G161" s="45"/>
      <c r="H161" s="45"/>
      <c r="I161" s="45"/>
      <c r="J161" s="45"/>
      <c r="K161" s="45"/>
      <c r="L161" s="45"/>
      <c r="M161" s="45"/>
      <c r="N161" s="45"/>
      <c r="O161" s="45"/>
      <c r="P161" s="45"/>
      <c r="Q161" s="45"/>
      <c r="R161" s="45"/>
      <c r="T161" s="21"/>
      <c r="U161" s="21"/>
    </row>
    <row r="162" spans="2:21" x14ac:dyDescent="0.25">
      <c r="B162" s="13"/>
      <c r="C162" s="15"/>
      <c r="D162" s="15"/>
      <c r="E162" s="45"/>
      <c r="F162" s="45"/>
      <c r="G162" s="45"/>
      <c r="H162" s="45"/>
      <c r="I162" s="45"/>
      <c r="J162" s="45"/>
      <c r="K162" s="45"/>
      <c r="L162" s="45"/>
      <c r="M162" s="45"/>
      <c r="N162" s="45"/>
      <c r="O162" s="45"/>
      <c r="P162" s="45"/>
      <c r="Q162" s="45"/>
      <c r="R162" s="45"/>
      <c r="T162" s="21"/>
      <c r="U162" s="21"/>
    </row>
    <row r="163" spans="2:21" x14ac:dyDescent="0.25">
      <c r="B163" s="13"/>
      <c r="C163" s="15"/>
      <c r="D163" s="15"/>
      <c r="E163" s="45"/>
      <c r="F163" s="45"/>
      <c r="G163" s="45"/>
      <c r="H163" s="45"/>
      <c r="I163" s="45"/>
      <c r="J163" s="45"/>
      <c r="K163" s="45"/>
      <c r="L163" s="45"/>
      <c r="M163" s="45"/>
      <c r="N163" s="45"/>
      <c r="O163" s="45"/>
      <c r="P163" s="45"/>
      <c r="Q163" s="45"/>
      <c r="R163" s="45"/>
      <c r="T163" s="21"/>
      <c r="U163" s="21"/>
    </row>
    <row r="164" spans="2:21" x14ac:dyDescent="0.25">
      <c r="B164" s="13"/>
      <c r="C164" s="15"/>
      <c r="D164" s="15"/>
      <c r="E164" s="45"/>
      <c r="F164" s="45"/>
      <c r="G164" s="45"/>
      <c r="H164" s="45"/>
      <c r="I164" s="45"/>
      <c r="J164" s="45"/>
      <c r="K164" s="45"/>
      <c r="L164" s="45"/>
      <c r="M164" s="45"/>
      <c r="N164" s="45"/>
      <c r="O164" s="45"/>
      <c r="P164" s="45"/>
      <c r="Q164" s="45"/>
      <c r="R164" s="45"/>
      <c r="T164" s="21"/>
      <c r="U164" s="21"/>
    </row>
    <row r="165" spans="2:21" x14ac:dyDescent="0.25">
      <c r="B165" s="13"/>
      <c r="C165" s="15"/>
      <c r="D165" s="15"/>
      <c r="E165" s="45"/>
      <c r="F165" s="45"/>
      <c r="G165" s="45"/>
      <c r="H165" s="45"/>
      <c r="I165" s="45"/>
      <c r="J165" s="45"/>
      <c r="K165" s="45"/>
      <c r="L165" s="45"/>
      <c r="M165" s="45"/>
      <c r="N165" s="45"/>
      <c r="O165" s="45"/>
      <c r="P165" s="45"/>
      <c r="Q165" s="45"/>
      <c r="R165" s="45"/>
      <c r="T165" s="21"/>
      <c r="U165" s="21"/>
    </row>
    <row r="166" spans="2:21" x14ac:dyDescent="0.25">
      <c r="B166" s="13"/>
      <c r="C166" s="15"/>
      <c r="D166" s="15"/>
      <c r="E166" s="45"/>
      <c r="F166" s="45"/>
      <c r="G166" s="45"/>
      <c r="H166" s="45"/>
      <c r="I166" s="45"/>
      <c r="J166" s="45"/>
      <c r="K166" s="45"/>
      <c r="L166" s="45"/>
      <c r="M166" s="45"/>
      <c r="N166" s="45"/>
      <c r="O166" s="45"/>
      <c r="P166" s="45"/>
      <c r="Q166" s="45"/>
      <c r="R166" s="45"/>
      <c r="T166" s="21"/>
      <c r="U166" s="21"/>
    </row>
    <row r="167" spans="2:21" x14ac:dyDescent="0.25">
      <c r="B167" s="13"/>
      <c r="C167" s="15"/>
      <c r="D167" s="15"/>
      <c r="E167" s="45"/>
      <c r="F167" s="45"/>
      <c r="G167" s="45"/>
      <c r="H167" s="45"/>
      <c r="I167" s="45"/>
      <c r="J167" s="45"/>
      <c r="K167" s="45"/>
      <c r="L167" s="45"/>
      <c r="M167" s="45"/>
      <c r="N167" s="45"/>
      <c r="O167" s="45"/>
      <c r="P167" s="45"/>
      <c r="Q167" s="45"/>
      <c r="R167" s="45"/>
      <c r="T167" s="21"/>
      <c r="U167" s="21"/>
    </row>
    <row r="168" spans="2:21" x14ac:dyDescent="0.25">
      <c r="B168" s="13"/>
      <c r="C168" s="15"/>
      <c r="D168" s="15"/>
      <c r="E168" s="45"/>
      <c r="F168" s="45"/>
      <c r="G168" s="45"/>
      <c r="H168" s="45"/>
      <c r="I168" s="45"/>
      <c r="J168" s="45"/>
      <c r="K168" s="45"/>
      <c r="L168" s="45"/>
      <c r="M168" s="45"/>
      <c r="N168" s="45"/>
      <c r="O168" s="45"/>
      <c r="P168" s="45"/>
      <c r="Q168" s="45"/>
      <c r="R168" s="45"/>
      <c r="T168" s="21"/>
      <c r="U168" s="21"/>
    </row>
    <row r="169" spans="2:21" x14ac:dyDescent="0.25">
      <c r="B169" s="13"/>
      <c r="C169" s="15"/>
      <c r="D169" s="15"/>
      <c r="E169" s="45"/>
      <c r="F169" s="45"/>
      <c r="G169" s="45"/>
      <c r="H169" s="45"/>
      <c r="I169" s="45"/>
      <c r="J169" s="45"/>
      <c r="K169" s="45"/>
      <c r="L169" s="45"/>
      <c r="M169" s="45"/>
      <c r="N169" s="45"/>
      <c r="O169" s="45"/>
      <c r="P169" s="45"/>
      <c r="Q169" s="45"/>
      <c r="R169" s="45"/>
      <c r="T169" s="21"/>
      <c r="U169" s="21"/>
    </row>
    <row r="170" spans="2:21" x14ac:dyDescent="0.25">
      <c r="B170" s="13"/>
      <c r="C170" s="15"/>
      <c r="D170" s="15"/>
      <c r="E170" s="45"/>
      <c r="F170" s="45"/>
      <c r="G170" s="45"/>
      <c r="H170" s="45"/>
      <c r="I170" s="45"/>
      <c r="J170" s="45"/>
      <c r="K170" s="45"/>
      <c r="L170" s="45"/>
      <c r="M170" s="45"/>
      <c r="N170" s="45"/>
      <c r="O170" s="45"/>
      <c r="P170" s="45"/>
      <c r="Q170" s="45"/>
      <c r="R170" s="45"/>
      <c r="T170" s="21"/>
      <c r="U170" s="21"/>
    </row>
    <row r="171" spans="2:21" x14ac:dyDescent="0.25">
      <c r="B171" s="13"/>
      <c r="C171" s="15"/>
      <c r="D171" s="15"/>
      <c r="E171" s="45"/>
      <c r="F171" s="45"/>
      <c r="G171" s="45"/>
      <c r="H171" s="45"/>
      <c r="I171" s="45"/>
      <c r="J171" s="45"/>
      <c r="K171" s="45"/>
      <c r="L171" s="45"/>
      <c r="M171" s="45"/>
      <c r="N171" s="45"/>
      <c r="O171" s="45"/>
      <c r="P171" s="45"/>
      <c r="Q171" s="45"/>
      <c r="R171" s="45"/>
      <c r="T171" s="21"/>
      <c r="U171" s="21"/>
    </row>
    <row r="172" spans="2:21" x14ac:dyDescent="0.25">
      <c r="B172" s="13"/>
      <c r="C172" s="15"/>
      <c r="D172" s="15"/>
      <c r="E172" s="45"/>
      <c r="F172" s="45"/>
      <c r="G172" s="45"/>
      <c r="H172" s="45"/>
      <c r="I172" s="45"/>
      <c r="J172" s="45"/>
      <c r="K172" s="45"/>
      <c r="L172" s="45"/>
      <c r="M172" s="45"/>
      <c r="N172" s="45"/>
      <c r="O172" s="45"/>
      <c r="P172" s="45"/>
      <c r="Q172" s="45"/>
      <c r="R172" s="45"/>
      <c r="T172" s="21"/>
      <c r="U172" s="21"/>
    </row>
    <row r="173" spans="2:21" x14ac:dyDescent="0.25">
      <c r="B173" s="13"/>
      <c r="C173" s="15"/>
      <c r="D173" s="15"/>
      <c r="E173" s="45"/>
      <c r="F173" s="45"/>
      <c r="G173" s="45"/>
      <c r="H173" s="45"/>
      <c r="I173" s="45"/>
      <c r="J173" s="45"/>
      <c r="K173" s="45"/>
      <c r="L173" s="45"/>
      <c r="M173" s="45"/>
      <c r="N173" s="45"/>
      <c r="O173" s="45"/>
      <c r="P173" s="45"/>
      <c r="Q173" s="45"/>
      <c r="R173" s="45"/>
      <c r="T173" s="21"/>
      <c r="U173" s="21"/>
    </row>
    <row r="174" spans="2:21" x14ac:dyDescent="0.25">
      <c r="B174" s="13"/>
      <c r="C174" s="15"/>
      <c r="D174" s="15"/>
      <c r="E174" s="45"/>
      <c r="F174" s="45"/>
      <c r="G174" s="45"/>
      <c r="H174" s="45"/>
      <c r="I174" s="45"/>
      <c r="J174" s="45"/>
      <c r="K174" s="45"/>
      <c r="L174" s="45"/>
      <c r="M174" s="45"/>
      <c r="N174" s="45"/>
      <c r="O174" s="45"/>
      <c r="P174" s="45"/>
      <c r="Q174" s="45"/>
      <c r="R174" s="45"/>
      <c r="T174" s="21"/>
      <c r="U174" s="21"/>
    </row>
    <row r="175" spans="2:21" x14ac:dyDescent="0.25">
      <c r="B175" s="13"/>
      <c r="C175" s="15"/>
      <c r="D175" s="15"/>
      <c r="E175" s="45"/>
      <c r="F175" s="45"/>
      <c r="G175" s="45"/>
      <c r="H175" s="45"/>
      <c r="I175" s="45"/>
      <c r="J175" s="45"/>
      <c r="K175" s="45"/>
      <c r="L175" s="45"/>
      <c r="M175" s="45"/>
      <c r="N175" s="45"/>
      <c r="O175" s="45"/>
      <c r="P175" s="45"/>
      <c r="Q175" s="45"/>
      <c r="R175" s="45"/>
      <c r="T175" s="21"/>
      <c r="U175" s="21"/>
    </row>
    <row r="176" spans="2:21" x14ac:dyDescent="0.25">
      <c r="B176" s="13"/>
      <c r="C176" s="15"/>
      <c r="D176" s="15"/>
      <c r="E176" s="45"/>
      <c r="F176" s="45"/>
      <c r="G176" s="45"/>
      <c r="H176" s="45"/>
      <c r="I176" s="45"/>
      <c r="J176" s="45"/>
      <c r="K176" s="45"/>
      <c r="L176" s="45"/>
      <c r="M176" s="45"/>
      <c r="N176" s="45"/>
      <c r="O176" s="45"/>
      <c r="P176" s="45"/>
      <c r="Q176" s="45"/>
      <c r="R176" s="45"/>
      <c r="T176" s="21"/>
      <c r="U176" s="21"/>
    </row>
    <row r="177" spans="2:21" x14ac:dyDescent="0.25">
      <c r="B177" s="13"/>
      <c r="C177" s="15"/>
      <c r="D177" s="15"/>
      <c r="E177" s="45"/>
      <c r="F177" s="45"/>
      <c r="G177" s="45"/>
      <c r="H177" s="45"/>
      <c r="I177" s="45"/>
      <c r="J177" s="45"/>
      <c r="K177" s="45"/>
      <c r="L177" s="45"/>
      <c r="M177" s="45"/>
      <c r="N177" s="45"/>
      <c r="O177" s="45"/>
      <c r="P177" s="45"/>
      <c r="Q177" s="45"/>
      <c r="R177" s="45"/>
      <c r="T177" s="21"/>
      <c r="U177" s="21"/>
    </row>
    <row r="178" spans="2:21" x14ac:dyDescent="0.25">
      <c r="B178" s="13"/>
      <c r="C178" s="15"/>
      <c r="D178" s="15"/>
      <c r="E178" s="45"/>
      <c r="F178" s="45"/>
      <c r="G178" s="45"/>
      <c r="H178" s="45"/>
      <c r="I178" s="45"/>
      <c r="J178" s="45"/>
      <c r="K178" s="45"/>
      <c r="L178" s="45"/>
      <c r="M178" s="45"/>
      <c r="N178" s="45"/>
      <c r="O178" s="45"/>
      <c r="P178" s="45"/>
      <c r="Q178" s="45"/>
      <c r="R178" s="45"/>
      <c r="T178" s="21"/>
      <c r="U178" s="21"/>
    </row>
    <row r="179" spans="2:21" x14ac:dyDescent="0.25">
      <c r="B179" s="13"/>
      <c r="C179" s="15"/>
      <c r="D179" s="15"/>
      <c r="E179" s="45"/>
      <c r="F179" s="45"/>
      <c r="G179" s="45"/>
      <c r="H179" s="45"/>
      <c r="I179" s="45"/>
      <c r="J179" s="45"/>
      <c r="K179" s="45"/>
      <c r="L179" s="45"/>
      <c r="M179" s="45"/>
      <c r="N179" s="45"/>
      <c r="O179" s="45"/>
      <c r="P179" s="45"/>
      <c r="Q179" s="45"/>
      <c r="R179" s="45"/>
      <c r="T179" s="21"/>
      <c r="U179" s="21"/>
    </row>
    <row r="180" spans="2:21" x14ac:dyDescent="0.25">
      <c r="B180" s="13"/>
      <c r="C180" s="15"/>
      <c r="D180" s="15"/>
      <c r="E180" s="45"/>
      <c r="F180" s="45"/>
      <c r="G180" s="45"/>
      <c r="H180" s="45"/>
      <c r="I180" s="45"/>
      <c r="J180" s="45"/>
      <c r="K180" s="45"/>
      <c r="L180" s="45"/>
      <c r="M180" s="45"/>
      <c r="N180" s="45"/>
      <c r="O180" s="45"/>
      <c r="P180" s="45"/>
      <c r="Q180" s="45"/>
      <c r="R180" s="45"/>
      <c r="T180" s="21"/>
      <c r="U180" s="21"/>
    </row>
    <row r="181" spans="2:21" hidden="1" x14ac:dyDescent="0.25">
      <c r="B181" s="13"/>
      <c r="C181" s="15"/>
      <c r="D181" s="15"/>
      <c r="E181" s="45"/>
      <c r="F181" s="45"/>
      <c r="G181" s="45"/>
      <c r="H181" s="45"/>
      <c r="I181" s="45"/>
      <c r="J181" s="45"/>
      <c r="K181" s="45"/>
      <c r="L181" s="45"/>
      <c r="M181" s="45"/>
      <c r="N181" s="45"/>
      <c r="O181" s="45"/>
      <c r="P181" s="45"/>
      <c r="Q181" s="45"/>
      <c r="R181" s="45"/>
      <c r="T181" s="21"/>
      <c r="U181" s="21"/>
    </row>
    <row r="182" spans="2:21" hidden="1" x14ac:dyDescent="0.25">
      <c r="B182" s="15"/>
      <c r="C182" s="15"/>
      <c r="D182" s="15"/>
      <c r="E182" s="45"/>
      <c r="F182" s="45"/>
      <c r="G182" s="45"/>
      <c r="H182" s="45"/>
      <c r="I182" s="45"/>
      <c r="J182" s="45"/>
      <c r="K182" s="45"/>
      <c r="L182" s="45"/>
      <c r="M182" s="45"/>
      <c r="N182" s="45"/>
      <c r="O182" s="45"/>
      <c r="P182" s="45"/>
      <c r="Q182" s="45"/>
      <c r="R182" s="45"/>
      <c r="T182" s="21"/>
      <c r="U182" s="21"/>
    </row>
    <row r="183" spans="2:21" hidden="1" x14ac:dyDescent="0.25">
      <c r="B183" s="15"/>
      <c r="C183" s="15"/>
      <c r="D183" s="15"/>
      <c r="E183" s="45"/>
      <c r="F183" s="45"/>
      <c r="G183" s="45"/>
      <c r="H183" s="45"/>
      <c r="I183" s="45"/>
      <c r="J183" s="45"/>
      <c r="K183" s="45"/>
      <c r="L183" s="45"/>
      <c r="M183" s="45"/>
      <c r="T183" s="21"/>
      <c r="U183" s="21"/>
    </row>
    <row r="184" spans="2:21" ht="96" hidden="1" customHeight="1" x14ac:dyDescent="0.25">
      <c r="E184" s="39" t="s">
        <v>22</v>
      </c>
      <c r="F184" s="39" t="s">
        <v>38</v>
      </c>
      <c r="G184" s="39" t="s">
        <v>27</v>
      </c>
      <c r="H184" s="39" t="s">
        <v>37</v>
      </c>
      <c r="I184" s="40" t="s">
        <v>28</v>
      </c>
      <c r="J184" s="40" t="s">
        <v>29</v>
      </c>
      <c r="K184" s="40"/>
      <c r="L184" s="40"/>
      <c r="M184" s="40" t="s">
        <v>30</v>
      </c>
      <c r="N184" s="40" t="s">
        <v>34</v>
      </c>
      <c r="O184" s="40" t="s">
        <v>33</v>
      </c>
      <c r="P184" s="40"/>
      <c r="Q184" s="40"/>
      <c r="R184" s="40"/>
      <c r="S184" s="40" t="s">
        <v>31</v>
      </c>
      <c r="T184" s="40" t="s">
        <v>36</v>
      </c>
      <c r="U184" s="40" t="s">
        <v>35</v>
      </c>
    </row>
    <row r="185" spans="2:21" hidden="1" x14ac:dyDescent="0.25">
      <c r="B185" s="1" t="s">
        <v>8</v>
      </c>
      <c r="D185" s="32">
        <f>SUM(D187+D193+D200+D213+D225+D232+D261+D269)</f>
        <v>72</v>
      </c>
      <c r="E185" s="33">
        <f>E187+E193+E200+E213+E225+E232+E261+E269</f>
        <v>18</v>
      </c>
      <c r="F185" s="33">
        <f>F187+F193+F200+F213+F225+F232+F261+F269</f>
        <v>9</v>
      </c>
      <c r="G185" s="33">
        <f>G187+G193+G200+G213+G225+G232+G261+G269</f>
        <v>45</v>
      </c>
      <c r="H185" s="33">
        <f>H187+H193+H200+H213+H225+H232+H261+H269</f>
        <v>0</v>
      </c>
    </row>
    <row r="186" spans="2:21" hidden="1" x14ac:dyDescent="0.25">
      <c r="F186" s="22"/>
      <c r="G186" s="22"/>
    </row>
    <row r="187" spans="2:21" hidden="1" x14ac:dyDescent="0.25">
      <c r="B187" s="3" t="s">
        <v>23</v>
      </c>
      <c r="D187" s="32">
        <f>SUM(E187:G187)</f>
        <v>4</v>
      </c>
      <c r="E187" s="2">
        <f>SUM(E188:E191)</f>
        <v>2</v>
      </c>
      <c r="F187" s="21">
        <f t="shared" ref="F187:H187" si="11">SUM(F188:F191)</f>
        <v>0</v>
      </c>
      <c r="G187" s="21">
        <f>SUM(G188:G191)</f>
        <v>2</v>
      </c>
      <c r="H187" s="21">
        <f t="shared" si="11"/>
        <v>0</v>
      </c>
    </row>
    <row r="188" spans="2:21" s="47" customFormat="1" hidden="1" x14ac:dyDescent="0.25">
      <c r="B188" s="48" t="s">
        <v>4</v>
      </c>
      <c r="E188" s="34">
        <v>1</v>
      </c>
      <c r="F188" s="24"/>
      <c r="G188" s="37"/>
      <c r="H188" s="24"/>
      <c r="I188" s="41"/>
      <c r="J188" s="41"/>
      <c r="K188" s="41"/>
      <c r="L188" s="41"/>
      <c r="M188" s="41"/>
      <c r="N188" s="41"/>
      <c r="O188" s="41"/>
      <c r="P188" s="41"/>
      <c r="Q188" s="41"/>
      <c r="R188" s="41"/>
      <c r="S188" s="41"/>
      <c r="T188" s="46"/>
      <c r="U188" s="46"/>
    </row>
    <row r="189" spans="2:21" hidden="1" x14ac:dyDescent="0.25">
      <c r="B189" s="3" t="s">
        <v>6</v>
      </c>
      <c r="E189" s="35">
        <v>1</v>
      </c>
      <c r="F189" s="26"/>
      <c r="G189" s="4"/>
      <c r="H189" s="26"/>
      <c r="T189" s="21"/>
      <c r="U189" s="21"/>
    </row>
    <row r="190" spans="2:21" s="47" customFormat="1" hidden="1" x14ac:dyDescent="0.25">
      <c r="B190" s="48" t="s">
        <v>3</v>
      </c>
      <c r="E190" s="35"/>
      <c r="F190" s="11"/>
      <c r="G190" s="4">
        <v>1</v>
      </c>
      <c r="H190" s="11"/>
      <c r="I190" s="41">
        <v>1</v>
      </c>
      <c r="J190" s="41">
        <v>1</v>
      </c>
      <c r="K190" s="41"/>
      <c r="L190" s="41"/>
      <c r="M190" s="41"/>
      <c r="N190" s="41"/>
      <c r="O190" s="41"/>
      <c r="P190" s="41"/>
      <c r="Q190" s="41"/>
      <c r="R190" s="41"/>
      <c r="S190" s="41"/>
      <c r="T190" s="46"/>
      <c r="U190" s="46"/>
    </row>
    <row r="191" spans="2:21" hidden="1" x14ac:dyDescent="0.25">
      <c r="B191" s="3" t="s">
        <v>24</v>
      </c>
      <c r="E191" s="36"/>
      <c r="F191" s="27"/>
      <c r="G191" s="38">
        <v>1</v>
      </c>
      <c r="H191" s="27"/>
      <c r="M191" s="22">
        <v>1</v>
      </c>
      <c r="T191" s="21"/>
      <c r="U191" s="21"/>
    </row>
    <row r="192" spans="2:21" s="47" customFormat="1" hidden="1" x14ac:dyDescent="0.25">
      <c r="E192" s="46"/>
      <c r="F192" s="41"/>
      <c r="G192" s="41"/>
      <c r="H192" s="41"/>
      <c r="I192" s="41"/>
      <c r="J192" s="41"/>
      <c r="K192" s="41"/>
      <c r="L192" s="41"/>
      <c r="M192" s="41"/>
      <c r="N192" s="41"/>
      <c r="O192" s="41"/>
      <c r="P192" s="41"/>
      <c r="Q192" s="41"/>
      <c r="R192" s="41"/>
      <c r="S192" s="41"/>
      <c r="T192" s="46"/>
      <c r="U192" s="46"/>
    </row>
    <row r="193" spans="2:21" hidden="1" x14ac:dyDescent="0.25">
      <c r="B193" s="3" t="s">
        <v>32</v>
      </c>
      <c r="D193" s="32">
        <f>SUM(E193:G193)</f>
        <v>5</v>
      </c>
      <c r="E193" s="2">
        <f>SUM(E194:E198)</f>
        <v>3</v>
      </c>
      <c r="F193" s="21">
        <f>SUM(F194:F198)</f>
        <v>0</v>
      </c>
      <c r="G193" s="21">
        <f>SUM(G194:G198)</f>
        <v>2</v>
      </c>
      <c r="H193" s="21">
        <f>SUM(H194:H198)</f>
        <v>0</v>
      </c>
    </row>
    <row r="194" spans="2:21" s="47" customFormat="1" hidden="1" x14ac:dyDescent="0.25">
      <c r="B194" s="47" t="s">
        <v>1</v>
      </c>
      <c r="E194" s="24">
        <v>1</v>
      </c>
      <c r="F194" s="34"/>
      <c r="G194" s="24"/>
      <c r="H194" s="24"/>
      <c r="I194" s="41"/>
      <c r="J194" s="41"/>
      <c r="K194" s="41"/>
      <c r="L194" s="41"/>
      <c r="M194" s="41"/>
      <c r="N194" s="41"/>
      <c r="O194" s="41"/>
      <c r="P194" s="41"/>
      <c r="Q194" s="41"/>
      <c r="R194" s="41"/>
      <c r="S194" s="41"/>
      <c r="T194" s="46"/>
      <c r="U194" s="46"/>
    </row>
    <row r="195" spans="2:21" hidden="1" x14ac:dyDescent="0.25">
      <c r="B195" s="1" t="s">
        <v>5</v>
      </c>
      <c r="E195" s="11">
        <v>1</v>
      </c>
      <c r="F195" s="30"/>
      <c r="G195" s="11"/>
      <c r="H195" s="26"/>
    </row>
    <row r="196" spans="2:21" s="47" customFormat="1" hidden="1" x14ac:dyDescent="0.25">
      <c r="B196" s="47" t="s">
        <v>2</v>
      </c>
      <c r="E196" s="11">
        <v>1</v>
      </c>
      <c r="F196" s="35"/>
      <c r="G196" s="11"/>
      <c r="H196" s="11"/>
      <c r="I196" s="41"/>
      <c r="J196" s="41"/>
      <c r="K196" s="41"/>
      <c r="L196" s="41"/>
      <c r="M196" s="41"/>
      <c r="N196" s="41"/>
      <c r="O196" s="41"/>
      <c r="P196" s="41"/>
      <c r="Q196" s="41"/>
      <c r="R196" s="41"/>
      <c r="S196" s="41"/>
      <c r="T196" s="46"/>
      <c r="U196" s="46"/>
    </row>
    <row r="197" spans="2:21" hidden="1" x14ac:dyDescent="0.25">
      <c r="B197" s="1" t="s">
        <v>25</v>
      </c>
      <c r="E197" s="11"/>
      <c r="F197" s="30"/>
      <c r="G197" s="11">
        <v>1</v>
      </c>
      <c r="H197" s="26"/>
      <c r="S197" s="22">
        <v>1</v>
      </c>
    </row>
    <row r="198" spans="2:21" s="47" customFormat="1" hidden="1" x14ac:dyDescent="0.25">
      <c r="B198" s="47" t="s">
        <v>26</v>
      </c>
      <c r="E198" s="23"/>
      <c r="F198" s="36"/>
      <c r="G198" s="23">
        <v>1</v>
      </c>
      <c r="H198" s="23"/>
      <c r="I198" s="41"/>
      <c r="J198" s="41"/>
      <c r="K198" s="41"/>
      <c r="L198" s="41"/>
      <c r="M198" s="41"/>
      <c r="N198" s="41"/>
      <c r="O198" s="41"/>
      <c r="P198" s="41"/>
      <c r="Q198" s="41"/>
      <c r="R198" s="41"/>
      <c r="S198" s="41"/>
      <c r="T198" s="46"/>
      <c r="U198" s="46"/>
    </row>
    <row r="199" spans="2:21" hidden="1" x14ac:dyDescent="0.25">
      <c r="F199" s="22"/>
      <c r="G199" s="22"/>
    </row>
    <row r="200" spans="2:21" hidden="1" x14ac:dyDescent="0.25">
      <c r="B200" s="3" t="s">
        <v>10</v>
      </c>
      <c r="D200" s="32">
        <f>SUM(E200:G200)</f>
        <v>11</v>
      </c>
      <c r="E200" s="2">
        <f>SUM(E201:E211)</f>
        <v>2</v>
      </c>
      <c r="F200" s="21">
        <f t="shared" ref="F200" si="12">SUM(F201:F211)</f>
        <v>1</v>
      </c>
      <c r="G200" s="21">
        <f>SUM(G201:G211)</f>
        <v>8</v>
      </c>
      <c r="H200" s="21">
        <f>SUM(H201:H211)</f>
        <v>0</v>
      </c>
    </row>
    <row r="201" spans="2:21" s="47" customFormat="1" hidden="1" x14ac:dyDescent="0.25">
      <c r="B201" s="47" t="s">
        <v>39</v>
      </c>
      <c r="E201" s="24">
        <v>1</v>
      </c>
      <c r="F201" s="34"/>
      <c r="G201" s="24"/>
      <c r="H201" s="24"/>
      <c r="I201" s="41"/>
      <c r="J201" s="41"/>
      <c r="K201" s="41"/>
      <c r="L201" s="41"/>
      <c r="M201" s="41"/>
      <c r="N201" s="41"/>
      <c r="O201" s="41"/>
      <c r="P201" s="41"/>
      <c r="Q201" s="41"/>
      <c r="R201" s="41"/>
      <c r="S201" s="41"/>
      <c r="T201" s="46"/>
      <c r="U201" s="46"/>
    </row>
    <row r="202" spans="2:21" hidden="1" x14ac:dyDescent="0.25">
      <c r="B202" s="1" t="s">
        <v>40</v>
      </c>
      <c r="E202" s="11"/>
      <c r="F202" s="30"/>
      <c r="G202" s="11">
        <v>1</v>
      </c>
      <c r="H202" s="26"/>
      <c r="N202" s="22">
        <v>1</v>
      </c>
    </row>
    <row r="203" spans="2:21" s="47" customFormat="1" hidden="1" x14ac:dyDescent="0.25">
      <c r="B203" s="47" t="s">
        <v>41</v>
      </c>
      <c r="E203" s="11"/>
      <c r="F203" s="35"/>
      <c r="G203" s="11">
        <v>1</v>
      </c>
      <c r="H203" s="11"/>
      <c r="I203" s="41"/>
      <c r="J203" s="41"/>
      <c r="K203" s="41"/>
      <c r="L203" s="41"/>
      <c r="M203" s="41"/>
      <c r="N203" s="41">
        <v>1</v>
      </c>
      <c r="O203" s="41"/>
      <c r="P203" s="41"/>
      <c r="Q203" s="41"/>
      <c r="R203" s="41"/>
      <c r="S203" s="41"/>
      <c r="T203" s="46"/>
      <c r="U203" s="46"/>
    </row>
    <row r="204" spans="2:21" hidden="1" x14ac:dyDescent="0.25">
      <c r="B204" s="1" t="s">
        <v>42</v>
      </c>
      <c r="E204" s="11"/>
      <c r="F204" s="30"/>
      <c r="G204" s="11">
        <v>1</v>
      </c>
      <c r="H204" s="26"/>
      <c r="N204" s="22">
        <v>1</v>
      </c>
    </row>
    <row r="205" spans="2:21" s="47" customFormat="1" hidden="1" x14ac:dyDescent="0.25">
      <c r="B205" s="47" t="s">
        <v>43</v>
      </c>
      <c r="E205" s="11"/>
      <c r="F205" s="35"/>
      <c r="G205" s="11">
        <v>1</v>
      </c>
      <c r="H205" s="11"/>
      <c r="I205" s="41"/>
      <c r="J205" s="41"/>
      <c r="K205" s="41"/>
      <c r="L205" s="41"/>
      <c r="M205" s="41"/>
      <c r="N205" s="41"/>
      <c r="O205" s="41"/>
      <c r="P205" s="41"/>
      <c r="Q205" s="41"/>
      <c r="R205" s="41"/>
      <c r="S205" s="41"/>
      <c r="T205" s="46"/>
      <c r="U205" s="46"/>
    </row>
    <row r="206" spans="2:21" hidden="1" x14ac:dyDescent="0.25">
      <c r="B206" s="1" t="s">
        <v>44</v>
      </c>
      <c r="E206" s="11"/>
      <c r="F206" s="30"/>
      <c r="G206" s="11">
        <v>1</v>
      </c>
      <c r="H206" s="26"/>
      <c r="O206" s="22">
        <v>1</v>
      </c>
    </row>
    <row r="207" spans="2:21" s="47" customFormat="1" hidden="1" x14ac:dyDescent="0.25">
      <c r="B207" s="47" t="s">
        <v>45</v>
      </c>
      <c r="E207" s="11"/>
      <c r="F207" s="35"/>
      <c r="G207" s="11">
        <v>1</v>
      </c>
      <c r="H207" s="11"/>
      <c r="I207" s="41"/>
      <c r="J207" s="41"/>
      <c r="K207" s="41"/>
      <c r="L207" s="41"/>
      <c r="M207" s="41"/>
      <c r="N207" s="41"/>
      <c r="O207" s="41"/>
      <c r="P207" s="41"/>
      <c r="Q207" s="41"/>
      <c r="R207" s="41"/>
      <c r="S207" s="41"/>
      <c r="T207" s="46"/>
      <c r="U207" s="46"/>
    </row>
    <row r="208" spans="2:21" hidden="1" x14ac:dyDescent="0.25">
      <c r="B208" s="1" t="s">
        <v>46</v>
      </c>
      <c r="E208" s="11"/>
      <c r="F208" s="30"/>
      <c r="G208" s="11">
        <v>1</v>
      </c>
      <c r="H208" s="26"/>
    </row>
    <row r="209" spans="2:21" s="47" customFormat="1" hidden="1" x14ac:dyDescent="0.25">
      <c r="B209" s="47" t="s">
        <v>47</v>
      </c>
      <c r="E209" s="11">
        <v>1</v>
      </c>
      <c r="F209" s="35"/>
      <c r="G209" s="11"/>
      <c r="H209" s="11"/>
      <c r="I209" s="41"/>
      <c r="J209" s="41"/>
      <c r="K209" s="41"/>
      <c r="L209" s="41"/>
      <c r="M209" s="41"/>
      <c r="N209" s="41"/>
      <c r="O209" s="41"/>
      <c r="P209" s="41"/>
      <c r="Q209" s="41"/>
      <c r="R209" s="41"/>
      <c r="S209" s="41"/>
      <c r="T209" s="46"/>
      <c r="U209" s="46"/>
    </row>
    <row r="210" spans="2:21" hidden="1" x14ac:dyDescent="0.25">
      <c r="B210" s="1" t="s">
        <v>48</v>
      </c>
      <c r="E210" s="11"/>
      <c r="F210" s="30"/>
      <c r="G210" s="11">
        <v>1</v>
      </c>
      <c r="H210" s="26"/>
    </row>
    <row r="211" spans="2:21" s="47" customFormat="1" hidden="1" x14ac:dyDescent="0.25">
      <c r="B211" s="47" t="s">
        <v>96</v>
      </c>
      <c r="E211" s="23"/>
      <c r="F211" s="36">
        <v>1</v>
      </c>
      <c r="G211" s="23"/>
      <c r="H211" s="23"/>
      <c r="I211" s="41"/>
      <c r="J211" s="41"/>
      <c r="K211" s="41"/>
      <c r="L211" s="41"/>
      <c r="M211" s="41"/>
      <c r="N211" s="41"/>
      <c r="O211" s="41"/>
      <c r="P211" s="41"/>
      <c r="Q211" s="41"/>
      <c r="R211" s="41"/>
      <c r="S211" s="41"/>
      <c r="T211" s="46"/>
      <c r="U211" s="46"/>
    </row>
    <row r="212" spans="2:21" hidden="1" x14ac:dyDescent="0.25">
      <c r="B212" s="1" t="s">
        <v>7</v>
      </c>
      <c r="E212" s="2" t="s">
        <v>7</v>
      </c>
      <c r="F212" s="22"/>
      <c r="G212" s="22"/>
    </row>
    <row r="213" spans="2:21" hidden="1" x14ac:dyDescent="0.25">
      <c r="B213" s="3" t="s">
        <v>12</v>
      </c>
      <c r="D213" s="32">
        <f>SUM(E213:G213)</f>
        <v>11</v>
      </c>
      <c r="E213" s="2">
        <f>SUM(E214:E224)</f>
        <v>1</v>
      </c>
      <c r="F213" s="21">
        <f t="shared" ref="F213:H213" si="13">SUM(F214:F224)</f>
        <v>0</v>
      </c>
      <c r="G213" s="21">
        <f>SUM(G214:G224)</f>
        <v>10</v>
      </c>
      <c r="H213" s="21">
        <f t="shared" si="13"/>
        <v>0</v>
      </c>
    </row>
    <row r="214" spans="2:21" s="47" customFormat="1" hidden="1" x14ac:dyDescent="0.25">
      <c r="B214" s="47" t="s">
        <v>49</v>
      </c>
      <c r="E214" s="24"/>
      <c r="F214" s="34"/>
      <c r="G214" s="24">
        <v>1</v>
      </c>
      <c r="H214" s="24"/>
      <c r="I214" s="41"/>
      <c r="J214" s="41"/>
      <c r="K214" s="41"/>
      <c r="L214" s="41"/>
      <c r="M214" s="41"/>
      <c r="N214" s="41"/>
      <c r="O214" s="41"/>
      <c r="P214" s="41"/>
      <c r="Q214" s="41"/>
      <c r="R214" s="41"/>
      <c r="S214" s="41"/>
      <c r="T214" s="46"/>
      <c r="U214" s="46"/>
    </row>
    <row r="215" spans="2:21" hidden="1" x14ac:dyDescent="0.25">
      <c r="B215" s="1" t="s">
        <v>50</v>
      </c>
      <c r="E215" s="11"/>
      <c r="F215" s="30"/>
      <c r="G215" s="11">
        <v>1</v>
      </c>
      <c r="H215" s="26"/>
      <c r="N215" s="22">
        <v>1</v>
      </c>
    </row>
    <row r="216" spans="2:21" s="47" customFormat="1" hidden="1" x14ac:dyDescent="0.25">
      <c r="B216" s="47" t="s">
        <v>51</v>
      </c>
      <c r="E216" s="11">
        <v>1</v>
      </c>
      <c r="F216" s="35"/>
      <c r="G216" s="11"/>
      <c r="H216" s="11"/>
      <c r="I216" s="41"/>
      <c r="J216" s="41"/>
      <c r="K216" s="41"/>
      <c r="L216" s="41"/>
      <c r="M216" s="41"/>
      <c r="N216" s="41"/>
      <c r="O216" s="41"/>
      <c r="P216" s="41"/>
      <c r="Q216" s="41"/>
      <c r="R216" s="41"/>
      <c r="S216" s="41"/>
      <c r="T216" s="46"/>
      <c r="U216" s="46"/>
    </row>
    <row r="217" spans="2:21" hidden="1" x14ac:dyDescent="0.25">
      <c r="B217" s="1" t="s">
        <v>52</v>
      </c>
      <c r="E217" s="11"/>
      <c r="F217" s="30"/>
      <c r="G217" s="11">
        <v>1</v>
      </c>
      <c r="H217" s="26"/>
    </row>
    <row r="218" spans="2:21" s="47" customFormat="1" hidden="1" x14ac:dyDescent="0.25">
      <c r="B218" s="47" t="s">
        <v>53</v>
      </c>
      <c r="E218" s="11"/>
      <c r="F218" s="35"/>
      <c r="G218" s="11">
        <v>1</v>
      </c>
      <c r="H218" s="11"/>
      <c r="I218" s="41"/>
      <c r="J218" s="41"/>
      <c r="K218" s="41"/>
      <c r="L218" s="41"/>
      <c r="M218" s="41"/>
      <c r="N218" s="41">
        <v>1</v>
      </c>
      <c r="O218" s="41"/>
      <c r="P218" s="41"/>
      <c r="Q218" s="41"/>
      <c r="R218" s="41"/>
      <c r="S218" s="41"/>
      <c r="T218" s="46"/>
      <c r="U218" s="46"/>
    </row>
    <row r="219" spans="2:21" hidden="1" x14ac:dyDescent="0.25">
      <c r="B219" s="1" t="s">
        <v>54</v>
      </c>
      <c r="E219" s="11"/>
      <c r="F219" s="30"/>
      <c r="G219" s="11">
        <v>1</v>
      </c>
      <c r="H219" s="26"/>
    </row>
    <row r="220" spans="2:21" s="47" customFormat="1" hidden="1" x14ac:dyDescent="0.25">
      <c r="B220" s="47" t="s">
        <v>55</v>
      </c>
      <c r="E220" s="11"/>
      <c r="F220" s="35"/>
      <c r="G220" s="11">
        <v>1</v>
      </c>
      <c r="H220" s="11"/>
      <c r="I220" s="41"/>
      <c r="J220" s="41"/>
      <c r="K220" s="41"/>
      <c r="L220" s="41"/>
      <c r="M220" s="41"/>
      <c r="N220" s="41">
        <v>1</v>
      </c>
      <c r="O220" s="41"/>
      <c r="P220" s="41"/>
      <c r="Q220" s="41"/>
      <c r="R220" s="41"/>
      <c r="S220" s="41"/>
      <c r="T220" s="46"/>
      <c r="U220" s="46"/>
    </row>
    <row r="221" spans="2:21" hidden="1" x14ac:dyDescent="0.25">
      <c r="B221" s="1" t="s">
        <v>56</v>
      </c>
      <c r="E221" s="11"/>
      <c r="F221" s="30"/>
      <c r="G221" s="11">
        <v>1</v>
      </c>
      <c r="H221" s="26"/>
      <c r="N221" s="22">
        <v>1</v>
      </c>
      <c r="T221" s="2">
        <v>1</v>
      </c>
    </row>
    <row r="222" spans="2:21" s="47" customFormat="1" hidden="1" x14ac:dyDescent="0.25">
      <c r="B222" s="47" t="s">
        <v>57</v>
      </c>
      <c r="E222" s="11"/>
      <c r="F222" s="35"/>
      <c r="G222" s="11">
        <v>1</v>
      </c>
      <c r="H222" s="11"/>
      <c r="I222" s="41"/>
      <c r="J222" s="41"/>
      <c r="K222" s="41"/>
      <c r="L222" s="41"/>
      <c r="M222" s="41"/>
      <c r="N222" s="41"/>
      <c r="O222" s="41"/>
      <c r="P222" s="41"/>
      <c r="Q222" s="41"/>
      <c r="R222" s="41"/>
      <c r="S222" s="41"/>
      <c r="T222" s="46"/>
      <c r="U222" s="46"/>
    </row>
    <row r="223" spans="2:21" hidden="1" x14ac:dyDescent="0.25">
      <c r="B223" s="1" t="s">
        <v>58</v>
      </c>
      <c r="E223" s="11"/>
      <c r="F223" s="30"/>
      <c r="G223" s="11">
        <v>1</v>
      </c>
      <c r="H223" s="26"/>
      <c r="N223" s="22">
        <v>1</v>
      </c>
      <c r="T223" s="2">
        <v>1</v>
      </c>
      <c r="U223" s="2">
        <v>1</v>
      </c>
    </row>
    <row r="224" spans="2:21" s="47" customFormat="1" hidden="1" x14ac:dyDescent="0.25">
      <c r="B224" s="47" t="s">
        <v>59</v>
      </c>
      <c r="E224" s="23"/>
      <c r="F224" s="36"/>
      <c r="G224" s="23">
        <v>1</v>
      </c>
      <c r="H224" s="23"/>
      <c r="I224" s="41"/>
      <c r="J224" s="41"/>
      <c r="K224" s="41"/>
      <c r="L224" s="41"/>
      <c r="M224" s="41"/>
      <c r="N224" s="41">
        <v>1</v>
      </c>
      <c r="O224" s="41"/>
      <c r="P224" s="41"/>
      <c r="Q224" s="41"/>
      <c r="R224" s="41"/>
      <c r="S224" s="41"/>
      <c r="T224" s="46"/>
      <c r="U224" s="46"/>
    </row>
    <row r="225" spans="2:21" hidden="1" x14ac:dyDescent="0.25">
      <c r="B225" s="3" t="s">
        <v>11</v>
      </c>
      <c r="D225" s="32">
        <f>SUM(E225:G225)</f>
        <v>6</v>
      </c>
      <c r="E225" s="2">
        <f>SUM(E226:E231)</f>
        <v>2</v>
      </c>
      <c r="F225" s="21">
        <f t="shared" ref="F225:H225" si="14">SUM(F226:F231)</f>
        <v>0</v>
      </c>
      <c r="G225" s="21">
        <f>SUM(G226:G231)</f>
        <v>4</v>
      </c>
      <c r="H225" s="21">
        <f t="shared" si="14"/>
        <v>0</v>
      </c>
      <c r="I225" s="22" t="s">
        <v>7</v>
      </c>
    </row>
    <row r="226" spans="2:21" s="47" customFormat="1" hidden="1" x14ac:dyDescent="0.25">
      <c r="B226" s="47" t="s">
        <v>60</v>
      </c>
      <c r="E226" s="24"/>
      <c r="F226" s="34"/>
      <c r="G226" s="24">
        <v>1</v>
      </c>
      <c r="H226" s="24"/>
      <c r="I226" s="41"/>
      <c r="J226" s="41"/>
      <c r="K226" s="41"/>
      <c r="L226" s="41"/>
      <c r="M226" s="41"/>
      <c r="N226" s="41">
        <v>1</v>
      </c>
      <c r="O226" s="41">
        <v>1</v>
      </c>
      <c r="P226" s="41"/>
      <c r="Q226" s="41"/>
      <c r="R226" s="41"/>
      <c r="S226" s="41"/>
      <c r="T226" s="46"/>
      <c r="U226" s="46"/>
    </row>
    <row r="227" spans="2:21" hidden="1" x14ac:dyDescent="0.25">
      <c r="B227" s="1" t="s">
        <v>61</v>
      </c>
      <c r="E227" s="11"/>
      <c r="F227" s="30"/>
      <c r="G227" s="26">
        <v>1</v>
      </c>
      <c r="H227" s="26"/>
    </row>
    <row r="228" spans="2:21" s="47" customFormat="1" hidden="1" x14ac:dyDescent="0.25">
      <c r="B228" s="47" t="s">
        <v>62</v>
      </c>
      <c r="E228" s="11">
        <v>1</v>
      </c>
      <c r="F228" s="35"/>
      <c r="G228" s="11"/>
      <c r="H228" s="11"/>
      <c r="I228" s="41"/>
      <c r="J228" s="41"/>
      <c r="K228" s="41"/>
      <c r="L228" s="41"/>
      <c r="M228" s="41"/>
      <c r="N228" s="41"/>
      <c r="O228" s="41"/>
      <c r="P228" s="41"/>
      <c r="Q228" s="41"/>
      <c r="R228" s="41"/>
      <c r="S228" s="41"/>
      <c r="T228" s="46"/>
      <c r="U228" s="46"/>
    </row>
    <row r="229" spans="2:21" hidden="1" x14ac:dyDescent="0.25">
      <c r="B229" s="1" t="s">
        <v>63</v>
      </c>
      <c r="E229" s="11"/>
      <c r="F229" s="30"/>
      <c r="G229" s="26">
        <v>1</v>
      </c>
      <c r="H229" s="26"/>
      <c r="N229" s="22">
        <v>1</v>
      </c>
    </row>
    <row r="230" spans="2:21" s="47" customFormat="1" hidden="1" x14ac:dyDescent="0.25">
      <c r="B230" s="47" t="s">
        <v>64</v>
      </c>
      <c r="E230" s="11"/>
      <c r="F230" s="35"/>
      <c r="G230" s="11">
        <v>1</v>
      </c>
      <c r="H230" s="11"/>
      <c r="I230" s="41"/>
      <c r="J230" s="41"/>
      <c r="K230" s="41"/>
      <c r="L230" s="41"/>
      <c r="M230" s="41"/>
      <c r="N230" s="41"/>
      <c r="O230" s="41"/>
      <c r="P230" s="41"/>
      <c r="Q230" s="41"/>
      <c r="R230" s="41"/>
      <c r="S230" s="41"/>
      <c r="T230" s="46"/>
      <c r="U230" s="46"/>
    </row>
    <row r="231" spans="2:21" hidden="1" x14ac:dyDescent="0.25">
      <c r="B231" s="1" t="s">
        <v>65</v>
      </c>
      <c r="E231" s="23">
        <v>1</v>
      </c>
      <c r="F231" s="31"/>
      <c r="G231" s="27"/>
      <c r="H231" s="27"/>
    </row>
    <row r="232" spans="2:21" hidden="1" x14ac:dyDescent="0.25">
      <c r="B232" s="3" t="s">
        <v>9</v>
      </c>
      <c r="D232" s="32">
        <f>SUM(E232:H232)</f>
        <v>27</v>
      </c>
      <c r="E232" s="2">
        <f>SUM(E233:E260)</f>
        <v>4</v>
      </c>
      <c r="F232" s="21">
        <f>SUM(F233:F260)</f>
        <v>5</v>
      </c>
      <c r="G232" s="21">
        <f>SUM(G233:G260)</f>
        <v>18</v>
      </c>
      <c r="H232" s="21">
        <f>SUM(H233:H260)</f>
        <v>0</v>
      </c>
      <c r="I232" s="22" t="s">
        <v>7</v>
      </c>
    </row>
    <row r="233" spans="2:21" hidden="1" x14ac:dyDescent="0.25">
      <c r="E233" s="24"/>
      <c r="F233" s="29"/>
      <c r="G233" s="24"/>
      <c r="H233" s="25"/>
    </row>
    <row r="234" spans="2:21" s="47" customFormat="1" hidden="1" x14ac:dyDescent="0.25">
      <c r="B234" s="47" t="s">
        <v>66</v>
      </c>
      <c r="E234" s="11"/>
      <c r="F234" s="35"/>
      <c r="G234" s="11">
        <v>1</v>
      </c>
      <c r="H234" s="11"/>
      <c r="I234" s="41"/>
      <c r="J234" s="41"/>
      <c r="K234" s="41"/>
      <c r="L234" s="41"/>
      <c r="M234" s="41"/>
      <c r="N234" s="41">
        <v>1</v>
      </c>
      <c r="O234" s="41"/>
      <c r="P234" s="41"/>
      <c r="Q234" s="41"/>
      <c r="R234" s="41"/>
      <c r="S234" s="41"/>
      <c r="T234" s="46"/>
      <c r="U234" s="46"/>
    </row>
    <row r="235" spans="2:21" hidden="1" x14ac:dyDescent="0.25">
      <c r="B235" s="1" t="s">
        <v>67</v>
      </c>
      <c r="E235" s="11"/>
      <c r="F235" s="30"/>
      <c r="G235" s="11">
        <v>1</v>
      </c>
      <c r="H235" s="26"/>
    </row>
    <row r="236" spans="2:21" s="47" customFormat="1" hidden="1" x14ac:dyDescent="0.25">
      <c r="B236" s="47" t="s">
        <v>68</v>
      </c>
      <c r="E236" s="11"/>
      <c r="F236" s="35"/>
      <c r="G236" s="11">
        <v>1</v>
      </c>
      <c r="H236" s="11"/>
      <c r="I236" s="41"/>
      <c r="J236" s="41"/>
      <c r="K236" s="41"/>
      <c r="L236" s="41"/>
      <c r="M236" s="41"/>
      <c r="N236" s="41"/>
      <c r="O236" s="41"/>
      <c r="P236" s="41"/>
      <c r="Q236" s="41"/>
      <c r="R236" s="41"/>
      <c r="S236" s="41"/>
      <c r="T236" s="46"/>
      <c r="U236" s="46"/>
    </row>
    <row r="237" spans="2:21" hidden="1" x14ac:dyDescent="0.25">
      <c r="B237" s="1" t="s">
        <v>69</v>
      </c>
      <c r="E237" s="11"/>
      <c r="F237" s="30"/>
      <c r="G237" s="11">
        <v>1</v>
      </c>
      <c r="H237" s="26"/>
    </row>
    <row r="238" spans="2:21" s="47" customFormat="1" hidden="1" x14ac:dyDescent="0.25">
      <c r="B238" s="47" t="s">
        <v>70</v>
      </c>
      <c r="E238" s="11"/>
      <c r="F238" s="35">
        <v>1</v>
      </c>
      <c r="G238" s="11"/>
      <c r="H238" s="11"/>
      <c r="I238" s="41"/>
      <c r="J238" s="41"/>
      <c r="K238" s="41"/>
      <c r="L238" s="41"/>
      <c r="M238" s="41"/>
      <c r="N238" s="41"/>
      <c r="O238" s="41"/>
      <c r="P238" s="41"/>
      <c r="Q238" s="41"/>
      <c r="R238" s="41"/>
      <c r="S238" s="41"/>
      <c r="T238" s="46"/>
      <c r="U238" s="46"/>
    </row>
    <row r="239" spans="2:21" hidden="1" x14ac:dyDescent="0.25">
      <c r="B239" s="1" t="s">
        <v>71</v>
      </c>
      <c r="E239" s="11"/>
      <c r="F239" s="30"/>
      <c r="G239" s="11">
        <v>1</v>
      </c>
      <c r="H239" s="26"/>
      <c r="N239" s="22">
        <v>1</v>
      </c>
    </row>
    <row r="240" spans="2:21" s="47" customFormat="1" hidden="1" x14ac:dyDescent="0.25">
      <c r="B240" s="47" t="s">
        <v>72</v>
      </c>
      <c r="E240" s="11"/>
      <c r="F240" s="35"/>
      <c r="G240" s="11">
        <v>1</v>
      </c>
      <c r="H240" s="11"/>
      <c r="I240" s="41"/>
      <c r="J240" s="41"/>
      <c r="K240" s="41"/>
      <c r="L240" s="41"/>
      <c r="M240" s="41"/>
      <c r="N240" s="41"/>
      <c r="O240" s="41">
        <v>1</v>
      </c>
      <c r="P240" s="41"/>
      <c r="Q240" s="41"/>
      <c r="R240" s="41"/>
      <c r="S240" s="41"/>
      <c r="T240" s="46"/>
      <c r="U240" s="46"/>
    </row>
    <row r="241" spans="2:21" hidden="1" x14ac:dyDescent="0.25">
      <c r="B241" s="1" t="s">
        <v>73</v>
      </c>
      <c r="E241" s="11"/>
      <c r="F241" s="30"/>
      <c r="G241" s="11">
        <v>1</v>
      </c>
      <c r="H241" s="26"/>
    </row>
    <row r="242" spans="2:21" s="47" customFormat="1" hidden="1" x14ac:dyDescent="0.25">
      <c r="B242" s="47" t="s">
        <v>74</v>
      </c>
      <c r="E242" s="11"/>
      <c r="F242" s="35">
        <v>1</v>
      </c>
      <c r="G242" s="11"/>
      <c r="H242" s="11"/>
      <c r="I242" s="41"/>
      <c r="J242" s="41"/>
      <c r="K242" s="41"/>
      <c r="L242" s="41"/>
      <c r="M242" s="41"/>
      <c r="N242" s="41"/>
      <c r="O242" s="41"/>
      <c r="P242" s="41"/>
      <c r="Q242" s="41"/>
      <c r="R242" s="41"/>
      <c r="S242" s="41"/>
      <c r="T242" s="46"/>
      <c r="U242" s="46"/>
    </row>
    <row r="243" spans="2:21" hidden="1" x14ac:dyDescent="0.25">
      <c r="B243" s="1" t="s">
        <v>75</v>
      </c>
      <c r="E243" s="11"/>
      <c r="F243" s="30"/>
      <c r="G243" s="11">
        <v>1</v>
      </c>
      <c r="H243" s="26"/>
      <c r="N243" s="22">
        <v>1</v>
      </c>
    </row>
    <row r="244" spans="2:21" s="47" customFormat="1" hidden="1" x14ac:dyDescent="0.25">
      <c r="B244" s="47" t="s">
        <v>76</v>
      </c>
      <c r="E244" s="11"/>
      <c r="F244" s="35">
        <v>1</v>
      </c>
      <c r="G244" s="11"/>
      <c r="H244" s="11"/>
      <c r="I244" s="41"/>
      <c r="J244" s="41"/>
      <c r="K244" s="41"/>
      <c r="L244" s="41"/>
      <c r="M244" s="41"/>
      <c r="N244" s="41"/>
      <c r="O244" s="41"/>
      <c r="P244" s="41"/>
      <c r="Q244" s="41"/>
      <c r="R244" s="41"/>
      <c r="S244" s="41"/>
      <c r="T244" s="46"/>
      <c r="U244" s="46"/>
    </row>
    <row r="245" spans="2:21" hidden="1" x14ac:dyDescent="0.25">
      <c r="B245" s="1" t="s">
        <v>77</v>
      </c>
      <c r="E245" s="11"/>
      <c r="F245" s="30"/>
      <c r="G245" s="11">
        <v>1</v>
      </c>
      <c r="H245" s="26"/>
    </row>
    <row r="246" spans="2:21" s="47" customFormat="1" hidden="1" x14ac:dyDescent="0.25">
      <c r="B246" s="47" t="s">
        <v>78</v>
      </c>
      <c r="E246" s="11"/>
      <c r="F246" s="35"/>
      <c r="G246" s="11">
        <v>1</v>
      </c>
      <c r="H246" s="11"/>
      <c r="I246" s="41"/>
      <c r="J246" s="41"/>
      <c r="K246" s="41"/>
      <c r="L246" s="41"/>
      <c r="M246" s="41"/>
      <c r="N246" s="41">
        <v>1</v>
      </c>
      <c r="O246" s="41"/>
      <c r="P246" s="41"/>
      <c r="Q246" s="41"/>
      <c r="R246" s="41"/>
      <c r="S246" s="41"/>
      <c r="T246" s="46"/>
      <c r="U246" s="46"/>
    </row>
    <row r="247" spans="2:21" hidden="1" x14ac:dyDescent="0.25">
      <c r="B247" s="1" t="s">
        <v>79</v>
      </c>
      <c r="E247" s="11"/>
      <c r="F247" s="30"/>
      <c r="G247" s="11">
        <v>1</v>
      </c>
      <c r="H247" s="26"/>
      <c r="N247" s="22">
        <v>1</v>
      </c>
      <c r="T247" s="2">
        <v>1</v>
      </c>
    </row>
    <row r="248" spans="2:21" s="47" customFormat="1" hidden="1" x14ac:dyDescent="0.25">
      <c r="B248" s="47" t="s">
        <v>101</v>
      </c>
      <c r="E248" s="11"/>
      <c r="F248" s="35">
        <v>1</v>
      </c>
      <c r="G248" s="11"/>
      <c r="H248" s="11"/>
      <c r="I248" s="41"/>
      <c r="J248" s="41"/>
      <c r="K248" s="41"/>
      <c r="L248" s="41"/>
      <c r="M248" s="41"/>
      <c r="N248" s="41"/>
      <c r="O248" s="41"/>
      <c r="P248" s="41"/>
      <c r="Q248" s="41"/>
      <c r="R248" s="41"/>
      <c r="S248" s="41"/>
      <c r="T248" s="46"/>
      <c r="U248" s="46"/>
    </row>
    <row r="249" spans="2:21" hidden="1" x14ac:dyDescent="0.25">
      <c r="B249" s="1" t="s">
        <v>97</v>
      </c>
      <c r="E249" s="11"/>
      <c r="F249" s="30"/>
      <c r="G249" s="11">
        <v>1</v>
      </c>
      <c r="H249" s="26"/>
    </row>
    <row r="250" spans="2:21" s="47" customFormat="1" hidden="1" x14ac:dyDescent="0.25">
      <c r="B250" s="47" t="s">
        <v>98</v>
      </c>
      <c r="E250" s="11"/>
      <c r="F250" s="35"/>
      <c r="G250" s="11">
        <v>1</v>
      </c>
      <c r="H250" s="11"/>
      <c r="I250" s="41"/>
      <c r="J250" s="41"/>
      <c r="K250" s="41"/>
      <c r="L250" s="41"/>
      <c r="M250" s="41"/>
      <c r="N250" s="41"/>
      <c r="O250" s="41"/>
      <c r="P250" s="41"/>
      <c r="Q250" s="41"/>
      <c r="R250" s="41"/>
      <c r="S250" s="41"/>
      <c r="T250" s="46"/>
      <c r="U250" s="46"/>
    </row>
    <row r="251" spans="2:21" hidden="1" x14ac:dyDescent="0.25">
      <c r="B251" s="1" t="s">
        <v>99</v>
      </c>
      <c r="E251" s="11"/>
      <c r="F251" s="30">
        <v>1</v>
      </c>
      <c r="G251" s="11"/>
      <c r="H251" s="26"/>
    </row>
    <row r="252" spans="2:21" s="47" customFormat="1" hidden="1" x14ac:dyDescent="0.25">
      <c r="B252" s="47" t="s">
        <v>80</v>
      </c>
      <c r="E252" s="11">
        <v>1</v>
      </c>
      <c r="F252" s="35"/>
      <c r="G252" s="11"/>
      <c r="H252" s="11"/>
      <c r="I252" s="41"/>
      <c r="J252" s="41"/>
      <c r="K252" s="41"/>
      <c r="L252" s="41"/>
      <c r="M252" s="41"/>
      <c r="N252" s="41"/>
      <c r="O252" s="41"/>
      <c r="P252" s="41"/>
      <c r="Q252" s="41"/>
      <c r="R252" s="41"/>
      <c r="S252" s="41"/>
      <c r="T252" s="46"/>
      <c r="U252" s="46"/>
    </row>
    <row r="253" spans="2:21" hidden="1" x14ac:dyDescent="0.25">
      <c r="B253" s="1" t="s">
        <v>81</v>
      </c>
      <c r="E253" s="11">
        <v>1</v>
      </c>
      <c r="F253" s="30"/>
      <c r="G253" s="11"/>
      <c r="H253" s="26"/>
    </row>
    <row r="254" spans="2:21" s="47" customFormat="1" hidden="1" x14ac:dyDescent="0.25">
      <c r="B254" s="47" t="s">
        <v>100</v>
      </c>
      <c r="E254" s="11"/>
      <c r="F254" s="35"/>
      <c r="G254" s="11">
        <v>1</v>
      </c>
      <c r="H254" s="11"/>
      <c r="I254" s="41"/>
      <c r="J254" s="41"/>
      <c r="K254" s="41"/>
      <c r="L254" s="41"/>
      <c r="M254" s="41"/>
      <c r="N254" s="41"/>
      <c r="O254" s="41"/>
      <c r="P254" s="41"/>
      <c r="Q254" s="41"/>
      <c r="R254" s="41"/>
      <c r="S254" s="41"/>
      <c r="T254" s="46"/>
      <c r="U254" s="46"/>
    </row>
    <row r="255" spans="2:21" hidden="1" x14ac:dyDescent="0.25">
      <c r="B255" s="1" t="s">
        <v>82</v>
      </c>
      <c r="E255" s="11"/>
      <c r="F255" s="30"/>
      <c r="G255" s="11">
        <v>1</v>
      </c>
      <c r="H255" s="26"/>
    </row>
    <row r="256" spans="2:21" s="47" customFormat="1" hidden="1" x14ac:dyDescent="0.25">
      <c r="B256" s="47" t="s">
        <v>83</v>
      </c>
      <c r="E256" s="11">
        <v>1</v>
      </c>
      <c r="F256" s="35"/>
      <c r="G256" s="11"/>
      <c r="H256" s="11"/>
      <c r="I256" s="41"/>
      <c r="J256" s="41"/>
      <c r="K256" s="41"/>
      <c r="L256" s="41"/>
      <c r="M256" s="41"/>
      <c r="N256" s="41"/>
      <c r="O256" s="41"/>
      <c r="P256" s="41"/>
      <c r="Q256" s="41"/>
      <c r="R256" s="41"/>
      <c r="S256" s="41"/>
      <c r="T256" s="46"/>
      <c r="U256" s="46"/>
    </row>
    <row r="257" spans="2:21" hidden="1" x14ac:dyDescent="0.25">
      <c r="B257" s="1" t="s">
        <v>84</v>
      </c>
      <c r="E257" s="11"/>
      <c r="F257" s="30"/>
      <c r="G257" s="11">
        <v>1</v>
      </c>
      <c r="H257" s="26"/>
      <c r="N257" s="22">
        <v>1</v>
      </c>
    </row>
    <row r="258" spans="2:21" s="47" customFormat="1" hidden="1" x14ac:dyDescent="0.25">
      <c r="B258" s="47" t="s">
        <v>85</v>
      </c>
      <c r="E258" s="11"/>
      <c r="F258" s="35"/>
      <c r="G258" s="11">
        <v>1</v>
      </c>
      <c r="H258" s="11"/>
      <c r="I258" s="41"/>
      <c r="J258" s="41"/>
      <c r="K258" s="41"/>
      <c r="L258" s="41"/>
      <c r="M258" s="41"/>
      <c r="N258" s="41">
        <v>1</v>
      </c>
      <c r="O258" s="41"/>
      <c r="P258" s="41"/>
      <c r="Q258" s="41"/>
      <c r="R258" s="41"/>
      <c r="S258" s="41"/>
      <c r="T258" s="46"/>
      <c r="U258" s="46"/>
    </row>
    <row r="259" spans="2:21" hidden="1" x14ac:dyDescent="0.25">
      <c r="B259" s="1" t="s">
        <v>86</v>
      </c>
      <c r="E259" s="11"/>
      <c r="F259" s="30"/>
      <c r="G259" s="11">
        <v>1</v>
      </c>
      <c r="H259" s="26"/>
      <c r="O259" s="22">
        <v>1</v>
      </c>
    </row>
    <row r="260" spans="2:21" s="47" customFormat="1" hidden="1" x14ac:dyDescent="0.25">
      <c r="B260" s="47" t="s">
        <v>87</v>
      </c>
      <c r="E260" s="23">
        <v>1</v>
      </c>
      <c r="F260" s="36"/>
      <c r="G260" s="23"/>
      <c r="H260" s="23"/>
      <c r="I260" s="41"/>
      <c r="J260" s="41"/>
      <c r="K260" s="41"/>
      <c r="L260" s="41"/>
      <c r="M260" s="41"/>
      <c r="N260" s="41"/>
      <c r="O260" s="41"/>
      <c r="P260" s="41"/>
      <c r="Q260" s="41"/>
      <c r="R260" s="41"/>
      <c r="S260" s="41"/>
      <c r="T260" s="46"/>
      <c r="U260" s="46"/>
    </row>
    <row r="261" spans="2:21" hidden="1" x14ac:dyDescent="0.25">
      <c r="B261" s="3" t="s">
        <v>0</v>
      </c>
      <c r="D261" s="32">
        <f>SUM(E261:G261)</f>
        <v>7</v>
      </c>
      <c r="E261" s="2">
        <f>SUM(E262:E268)</f>
        <v>4</v>
      </c>
      <c r="F261" s="21">
        <f>SUM(F262:F268)</f>
        <v>2</v>
      </c>
      <c r="G261" s="21">
        <f>SUM(G262:G268)</f>
        <v>1</v>
      </c>
      <c r="H261" s="21">
        <f>SUM(H262:H268)</f>
        <v>0</v>
      </c>
      <c r="I261" s="22" t="s">
        <v>7</v>
      </c>
    </row>
    <row r="262" spans="2:21" s="47" customFormat="1" hidden="1" x14ac:dyDescent="0.25">
      <c r="B262" s="47" t="s">
        <v>88</v>
      </c>
      <c r="E262" s="34"/>
      <c r="F262" s="24">
        <v>1</v>
      </c>
      <c r="G262" s="42"/>
      <c r="H262" s="24"/>
      <c r="I262" s="41"/>
      <c r="J262" s="41"/>
      <c r="K262" s="41"/>
      <c r="L262" s="41"/>
      <c r="M262" s="41"/>
      <c r="N262" s="41"/>
      <c r="O262" s="41"/>
      <c r="P262" s="41"/>
      <c r="Q262" s="41"/>
      <c r="R262" s="41"/>
      <c r="S262" s="41"/>
      <c r="T262" s="46"/>
      <c r="U262" s="46"/>
    </row>
    <row r="263" spans="2:21" hidden="1" x14ac:dyDescent="0.25">
      <c r="B263" s="1" t="s">
        <v>89</v>
      </c>
      <c r="E263" s="35"/>
      <c r="F263" s="26"/>
      <c r="G263" s="41">
        <v>1</v>
      </c>
      <c r="H263" s="26"/>
    </row>
    <row r="264" spans="2:21" s="47" customFormat="1" hidden="1" x14ac:dyDescent="0.25">
      <c r="B264" s="47" t="s">
        <v>90</v>
      </c>
      <c r="E264" s="35"/>
      <c r="F264" s="11">
        <v>1</v>
      </c>
      <c r="G264" s="41"/>
      <c r="H264" s="11"/>
      <c r="I264" s="41"/>
      <c r="J264" s="41"/>
      <c r="K264" s="41"/>
      <c r="L264" s="41"/>
      <c r="M264" s="41"/>
      <c r="N264" s="41"/>
      <c r="O264" s="41"/>
      <c r="P264" s="41"/>
      <c r="Q264" s="41"/>
      <c r="R264" s="41"/>
      <c r="S264" s="41"/>
      <c r="T264" s="46"/>
      <c r="U264" s="46"/>
    </row>
    <row r="265" spans="2:21" hidden="1" x14ac:dyDescent="0.25">
      <c r="B265" s="1" t="s">
        <v>91</v>
      </c>
      <c r="E265" s="35">
        <v>1</v>
      </c>
      <c r="F265" s="26"/>
      <c r="G265" s="41"/>
      <c r="H265" s="26"/>
    </row>
    <row r="266" spans="2:21" s="47" customFormat="1" hidden="1" x14ac:dyDescent="0.25">
      <c r="B266" s="47" t="s">
        <v>92</v>
      </c>
      <c r="E266" s="35">
        <v>1</v>
      </c>
      <c r="F266" s="11"/>
      <c r="G266" s="41"/>
      <c r="H266" s="11"/>
      <c r="I266" s="41"/>
      <c r="J266" s="41"/>
      <c r="K266" s="41"/>
      <c r="L266" s="41"/>
      <c r="M266" s="41"/>
      <c r="N266" s="41"/>
      <c r="O266" s="41"/>
      <c r="P266" s="41"/>
      <c r="Q266" s="41"/>
      <c r="R266" s="41"/>
      <c r="S266" s="41"/>
      <c r="T266" s="46"/>
      <c r="U266" s="46"/>
    </row>
    <row r="267" spans="2:21" hidden="1" x14ac:dyDescent="0.25">
      <c r="B267" s="1" t="s">
        <v>93</v>
      </c>
      <c r="E267" s="35">
        <v>1</v>
      </c>
      <c r="F267" s="26"/>
      <c r="G267" s="41"/>
      <c r="H267" s="26"/>
    </row>
    <row r="268" spans="2:21" s="47" customFormat="1" hidden="1" x14ac:dyDescent="0.25">
      <c r="B268" s="47" t="s">
        <v>95</v>
      </c>
      <c r="E268" s="36">
        <v>1</v>
      </c>
      <c r="F268" s="23"/>
      <c r="G268" s="43"/>
      <c r="H268" s="23"/>
      <c r="I268" s="41"/>
      <c r="J268" s="41"/>
      <c r="K268" s="41"/>
      <c r="L268" s="41"/>
      <c r="M268" s="41"/>
      <c r="N268" s="41"/>
      <c r="O268" s="41"/>
      <c r="P268" s="41"/>
      <c r="Q268" s="41"/>
      <c r="R268" s="41"/>
      <c r="S268" s="41"/>
      <c r="T268" s="46"/>
      <c r="U268" s="46"/>
    </row>
    <row r="269" spans="2:21" hidden="1" x14ac:dyDescent="0.25">
      <c r="B269" s="3" t="s">
        <v>102</v>
      </c>
      <c r="D269" s="32">
        <f>SUM(E269:G269)</f>
        <v>1</v>
      </c>
      <c r="E269" s="49"/>
      <c r="F269" s="49">
        <f>SUM(F270)</f>
        <v>1</v>
      </c>
      <c r="G269" s="49"/>
      <c r="H269" s="49"/>
    </row>
    <row r="270" spans="2:21" s="47" customFormat="1" hidden="1" x14ac:dyDescent="0.25">
      <c r="B270" s="47" t="s">
        <v>94</v>
      </c>
      <c r="E270" s="50"/>
      <c r="F270" s="51">
        <v>1</v>
      </c>
      <c r="G270" s="51"/>
      <c r="H270" s="52"/>
      <c r="I270" s="41"/>
      <c r="J270" s="41"/>
      <c r="K270" s="41"/>
      <c r="L270" s="41"/>
      <c r="M270" s="41"/>
      <c r="N270" s="41"/>
      <c r="O270" s="41"/>
      <c r="P270" s="41"/>
      <c r="Q270" s="41"/>
      <c r="R270" s="41"/>
      <c r="S270" s="41"/>
      <c r="T270" s="46"/>
      <c r="U270" s="46"/>
    </row>
    <row r="271" spans="2:21" hidden="1" x14ac:dyDescent="0.25">
      <c r="B271" s="1" t="s">
        <v>7</v>
      </c>
      <c r="F271" s="21"/>
      <c r="G271" s="22"/>
    </row>
    <row r="272" spans="2:21" hidden="1" x14ac:dyDescent="0.25">
      <c r="F272" s="21"/>
      <c r="G272" s="22"/>
    </row>
    <row r="273" spans="3:7" hidden="1" x14ac:dyDescent="0.25">
      <c r="E273" s="2" t="s">
        <v>7</v>
      </c>
      <c r="F273" s="21"/>
      <c r="G273" s="22"/>
    </row>
    <row r="274" spans="3:7" hidden="1" x14ac:dyDescent="0.25">
      <c r="C274" s="1" t="s">
        <v>7</v>
      </c>
      <c r="F274" s="21"/>
      <c r="G274" s="22"/>
    </row>
    <row r="275" spans="3:7" hidden="1" x14ac:dyDescent="0.25">
      <c r="F275" s="21"/>
      <c r="G275" s="22"/>
    </row>
    <row r="276" spans="3:7" hidden="1" x14ac:dyDescent="0.25">
      <c r="F276" s="21"/>
      <c r="G276" s="22"/>
    </row>
    <row r="277" spans="3:7" hidden="1" x14ac:dyDescent="0.25">
      <c r="F277" s="21"/>
      <c r="G277" s="22"/>
    </row>
    <row r="278" spans="3:7" hidden="1" x14ac:dyDescent="0.25">
      <c r="F278" s="21"/>
      <c r="G278" s="22"/>
    </row>
    <row r="279" spans="3:7" hidden="1" x14ac:dyDescent="0.25">
      <c r="F279" s="21"/>
      <c r="G279" s="22"/>
    </row>
    <row r="280" spans="3:7" hidden="1" x14ac:dyDescent="0.25">
      <c r="F280" s="21"/>
      <c r="G280" s="22"/>
    </row>
    <row r="281" spans="3:7" hidden="1" x14ac:dyDescent="0.25">
      <c r="F281" s="21"/>
      <c r="G281" s="22"/>
    </row>
    <row r="282" spans="3:7" hidden="1" x14ac:dyDescent="0.25">
      <c r="F282" s="21"/>
      <c r="G282" s="22"/>
    </row>
    <row r="283" spans="3:7" hidden="1" x14ac:dyDescent="0.25">
      <c r="F283" s="21"/>
      <c r="G283" s="22"/>
    </row>
    <row r="284" spans="3:7" hidden="1" x14ac:dyDescent="0.25">
      <c r="F284" s="21"/>
      <c r="G284" s="22"/>
    </row>
    <row r="285" spans="3:7" hidden="1" x14ac:dyDescent="0.25">
      <c r="F285" s="21"/>
      <c r="G285" s="22"/>
    </row>
    <row r="286" spans="3:7" hidden="1" x14ac:dyDescent="0.25">
      <c r="F286" s="21"/>
      <c r="G286" s="22"/>
    </row>
    <row r="287" spans="3:7" hidden="1" x14ac:dyDescent="0.25">
      <c r="F287" s="21"/>
      <c r="G287" s="22"/>
    </row>
    <row r="288" spans="3:7" hidden="1" x14ac:dyDescent="0.25">
      <c r="F288" s="21"/>
      <c r="G288" s="22"/>
    </row>
    <row r="289" spans="6:7" hidden="1" x14ac:dyDescent="0.25">
      <c r="F289" s="21"/>
      <c r="G289" s="22"/>
    </row>
    <row r="290" spans="6:7" hidden="1" x14ac:dyDescent="0.25">
      <c r="F290" s="21"/>
      <c r="G290" s="22"/>
    </row>
    <row r="291" spans="6:7" hidden="1" x14ac:dyDescent="0.25">
      <c r="F291" s="21"/>
      <c r="G291" s="22"/>
    </row>
    <row r="292" spans="6:7" hidden="1" x14ac:dyDescent="0.25">
      <c r="F292" s="21"/>
      <c r="G292" s="22"/>
    </row>
    <row r="293" spans="6:7" hidden="1" x14ac:dyDescent="0.25">
      <c r="F293" s="21"/>
      <c r="G293" s="22"/>
    </row>
    <row r="294" spans="6:7" hidden="1" x14ac:dyDescent="0.25">
      <c r="F294" s="21"/>
      <c r="G294" s="22"/>
    </row>
    <row r="295" spans="6:7" hidden="1" x14ac:dyDescent="0.25">
      <c r="F295" s="21"/>
      <c r="G295" s="22"/>
    </row>
    <row r="296" spans="6:7" hidden="1" x14ac:dyDescent="0.25">
      <c r="F296" s="21"/>
      <c r="G296" s="22"/>
    </row>
    <row r="297" spans="6:7" hidden="1" x14ac:dyDescent="0.25">
      <c r="F297" s="21"/>
      <c r="G297" s="22"/>
    </row>
    <row r="298" spans="6:7" hidden="1" x14ac:dyDescent="0.25">
      <c r="F298" s="21"/>
      <c r="G298" s="22"/>
    </row>
    <row r="299" spans="6:7" hidden="1" x14ac:dyDescent="0.25">
      <c r="F299" s="21"/>
      <c r="G299" s="22"/>
    </row>
    <row r="300" spans="6:7" hidden="1" x14ac:dyDescent="0.25">
      <c r="F300" s="21"/>
      <c r="G300" s="22"/>
    </row>
    <row r="301" spans="6:7" hidden="1" x14ac:dyDescent="0.25">
      <c r="F301" s="21"/>
      <c r="G301" s="22"/>
    </row>
    <row r="302" spans="6:7" hidden="1" x14ac:dyDescent="0.25">
      <c r="F302" s="21"/>
      <c r="G302" s="22"/>
    </row>
    <row r="303" spans="6:7" hidden="1" x14ac:dyDescent="0.25">
      <c r="F303" s="21"/>
      <c r="G303" s="22"/>
    </row>
    <row r="304" spans="6:7" x14ac:dyDescent="0.25">
      <c r="F304" s="21"/>
      <c r="G304" s="22"/>
    </row>
    <row r="305" spans="6:7" x14ac:dyDescent="0.25">
      <c r="F305" s="21"/>
      <c r="G305" s="22"/>
    </row>
    <row r="306" spans="6:7" x14ac:dyDescent="0.25">
      <c r="F306" s="21"/>
      <c r="G306" s="22"/>
    </row>
    <row r="307" spans="6:7" x14ac:dyDescent="0.25">
      <c r="F307" s="21"/>
      <c r="G307" s="22"/>
    </row>
    <row r="308" spans="6:7" x14ac:dyDescent="0.25">
      <c r="F308" s="21"/>
      <c r="G308" s="22"/>
    </row>
    <row r="309" spans="6:7" x14ac:dyDescent="0.25">
      <c r="F309" s="21"/>
      <c r="G309" s="22"/>
    </row>
    <row r="310" spans="6:7" x14ac:dyDescent="0.25">
      <c r="F310" s="21"/>
      <c r="G310" s="22"/>
    </row>
    <row r="311" spans="6:7" x14ac:dyDescent="0.25">
      <c r="F311" s="21"/>
      <c r="G311" s="22"/>
    </row>
    <row r="312" spans="6:7" x14ac:dyDescent="0.25">
      <c r="F312" s="21"/>
      <c r="G312" s="22"/>
    </row>
    <row r="313" spans="6:7" x14ac:dyDescent="0.25">
      <c r="F313" s="21"/>
      <c r="G313" s="22"/>
    </row>
    <row r="314" spans="6:7" x14ac:dyDescent="0.25">
      <c r="F314" s="21"/>
      <c r="G314" s="22"/>
    </row>
    <row r="315" spans="6:7" x14ac:dyDescent="0.25">
      <c r="F315" s="21"/>
      <c r="G315" s="22"/>
    </row>
    <row r="316" spans="6:7" x14ac:dyDescent="0.25">
      <c r="F316" s="21"/>
      <c r="G316" s="22"/>
    </row>
    <row r="317" spans="6:7" x14ac:dyDescent="0.25">
      <c r="F317" s="21"/>
      <c r="G317" s="22"/>
    </row>
    <row r="318" spans="6:7" x14ac:dyDescent="0.25">
      <c r="F318" s="21"/>
      <c r="G318" s="22"/>
    </row>
    <row r="319" spans="6:7" x14ac:dyDescent="0.25">
      <c r="F319" s="21"/>
      <c r="G319" s="22"/>
    </row>
    <row r="320" spans="6:7" x14ac:dyDescent="0.25">
      <c r="G320" s="22"/>
    </row>
    <row r="321" spans="7:7" x14ac:dyDescent="0.25">
      <c r="G321" s="22"/>
    </row>
    <row r="322" spans="7:7" x14ac:dyDescent="0.25">
      <c r="G322" s="22"/>
    </row>
    <row r="323" spans="7:7" x14ac:dyDescent="0.25">
      <c r="G323" s="22"/>
    </row>
    <row r="324" spans="7:7" x14ac:dyDescent="0.25">
      <c r="G324" s="22"/>
    </row>
    <row r="325" spans="7:7" x14ac:dyDescent="0.25">
      <c r="G325" s="22"/>
    </row>
    <row r="326" spans="7:7" x14ac:dyDescent="0.25">
      <c r="G326" s="22"/>
    </row>
    <row r="327" spans="7:7" x14ac:dyDescent="0.25">
      <c r="G327" s="22"/>
    </row>
    <row r="328" spans="7:7" x14ac:dyDescent="0.25">
      <c r="G328" s="22"/>
    </row>
    <row r="329" spans="7:7" x14ac:dyDescent="0.25">
      <c r="G329" s="22"/>
    </row>
    <row r="330" spans="7:7" x14ac:dyDescent="0.25">
      <c r="G330" s="22"/>
    </row>
    <row r="331" spans="7:7" x14ac:dyDescent="0.25">
      <c r="G331" s="22"/>
    </row>
    <row r="332" spans="7:7" x14ac:dyDescent="0.25">
      <c r="G332" s="22"/>
    </row>
    <row r="333" spans="7:7" x14ac:dyDescent="0.25">
      <c r="G333" s="22"/>
    </row>
    <row r="334" spans="7:7" x14ac:dyDescent="0.25">
      <c r="G334" s="22"/>
    </row>
    <row r="335" spans="7:7" x14ac:dyDescent="0.25">
      <c r="G335" s="22"/>
    </row>
    <row r="336" spans="7:7" x14ac:dyDescent="0.25">
      <c r="G336" s="22"/>
    </row>
    <row r="337" spans="7:7" x14ac:dyDescent="0.25">
      <c r="G337" s="22"/>
    </row>
    <row r="338" spans="7:7" x14ac:dyDescent="0.25">
      <c r="G338" s="22"/>
    </row>
    <row r="339" spans="7:7" x14ac:dyDescent="0.25">
      <c r="G339" s="22"/>
    </row>
  </sheetData>
  <mergeCells count="184">
    <mergeCell ref="L11:M11"/>
    <mergeCell ref="L9:M9"/>
    <mergeCell ref="L12:M12"/>
    <mergeCell ref="L13:M13"/>
    <mergeCell ref="Q66:Q67"/>
    <mergeCell ref="J66:L67"/>
    <mergeCell ref="M66:N67"/>
    <mergeCell ref="O66:O67"/>
    <mergeCell ref="P66:P67"/>
    <mergeCell ref="J20:K20"/>
    <mergeCell ref="J25:K25"/>
    <mergeCell ref="L24:M24"/>
    <mergeCell ref="L41:M41"/>
    <mergeCell ref="L49:M49"/>
    <mergeCell ref="J29:K29"/>
    <mergeCell ref="J21:K21"/>
    <mergeCell ref="J23:K23"/>
    <mergeCell ref="J27:K27"/>
    <mergeCell ref="J28:K28"/>
    <mergeCell ref="J47:K47"/>
    <mergeCell ref="J42:K42"/>
    <mergeCell ref="L26:M26"/>
    <mergeCell ref="L38:M38"/>
    <mergeCell ref="J24:K24"/>
    <mergeCell ref="J110:L110"/>
    <mergeCell ref="J109:L109"/>
    <mergeCell ref="J78:L78"/>
    <mergeCell ref="J83:L83"/>
    <mergeCell ref="J85:L85"/>
    <mergeCell ref="M103:N103"/>
    <mergeCell ref="M83:N83"/>
    <mergeCell ref="M85:N85"/>
    <mergeCell ref="M87:N87"/>
    <mergeCell ref="M88:N88"/>
    <mergeCell ref="M89:N89"/>
    <mergeCell ref="J98:L98"/>
    <mergeCell ref="J88:L88"/>
    <mergeCell ref="J99:L99"/>
    <mergeCell ref="J26:K26"/>
    <mergeCell ref="J68:L68"/>
    <mergeCell ref="G65:S65"/>
    <mergeCell ref="H66:H67"/>
    <mergeCell ref="I66:I67"/>
    <mergeCell ref="S66:S67"/>
    <mergeCell ref="M76:N76"/>
    <mergeCell ref="M69:N69"/>
    <mergeCell ref="J69:L69"/>
    <mergeCell ref="J43:K43"/>
    <mergeCell ref="J76:L76"/>
    <mergeCell ref="J73:L73"/>
    <mergeCell ref="R66:R67"/>
    <mergeCell ref="M128:N128"/>
    <mergeCell ref="M104:N104"/>
    <mergeCell ref="M105:N105"/>
    <mergeCell ref="M107:N107"/>
    <mergeCell ref="J127:L127"/>
    <mergeCell ref="M127:N127"/>
    <mergeCell ref="M109:N109"/>
    <mergeCell ref="M110:N110"/>
    <mergeCell ref="M112:N112"/>
    <mergeCell ref="M113:N113"/>
    <mergeCell ref="M115:N115"/>
    <mergeCell ref="M123:N123"/>
    <mergeCell ref="M118:N118"/>
    <mergeCell ref="M125:N125"/>
    <mergeCell ref="M111:N111"/>
    <mergeCell ref="M116:N116"/>
    <mergeCell ref="M117:N117"/>
    <mergeCell ref="J125:L125"/>
    <mergeCell ref="J117:L117"/>
    <mergeCell ref="J118:L118"/>
    <mergeCell ref="J119:L119"/>
    <mergeCell ref="J121:L121"/>
    <mergeCell ref="J104:L104"/>
    <mergeCell ref="J105:L105"/>
    <mergeCell ref="J123:L123"/>
    <mergeCell ref="J81:L81"/>
    <mergeCell ref="J82:L82"/>
    <mergeCell ref="M95:N95"/>
    <mergeCell ref="M96:N96"/>
    <mergeCell ref="M98:N98"/>
    <mergeCell ref="M99:N99"/>
    <mergeCell ref="M101:N101"/>
    <mergeCell ref="J94:L94"/>
    <mergeCell ref="J115:L115"/>
    <mergeCell ref="M94:N94"/>
    <mergeCell ref="M119:N119"/>
    <mergeCell ref="M121:N121"/>
    <mergeCell ref="J103:L103"/>
    <mergeCell ref="J86:L86"/>
    <mergeCell ref="J101:L101"/>
    <mergeCell ref="M82:N82"/>
    <mergeCell ref="M92:N92"/>
    <mergeCell ref="J111:L111"/>
    <mergeCell ref="J112:L112"/>
    <mergeCell ref="J113:L113"/>
    <mergeCell ref="J116:L116"/>
    <mergeCell ref="J95:L95"/>
    <mergeCell ref="J96:L96"/>
    <mergeCell ref="M77:N77"/>
    <mergeCell ref="J39:K39"/>
    <mergeCell ref="J40:K40"/>
    <mergeCell ref="J44:K44"/>
    <mergeCell ref="J45:K45"/>
    <mergeCell ref="J46:K46"/>
    <mergeCell ref="M86:N86"/>
    <mergeCell ref="M78:N78"/>
    <mergeCell ref="M84:N84"/>
    <mergeCell ref="M71:N71"/>
    <mergeCell ref="M72:N72"/>
    <mergeCell ref="M73:N73"/>
    <mergeCell ref="M74:N74"/>
    <mergeCell ref="J77:L77"/>
    <mergeCell ref="J74:L74"/>
    <mergeCell ref="J71:L71"/>
    <mergeCell ref="J72:L72"/>
    <mergeCell ref="M80:N80"/>
    <mergeCell ref="E56:K56"/>
    <mergeCell ref="E57:K57"/>
    <mergeCell ref="L53:N54"/>
    <mergeCell ref="L55:N61"/>
    <mergeCell ref="B2:C2"/>
    <mergeCell ref="J38:K38"/>
    <mergeCell ref="J41:K41"/>
    <mergeCell ref="J48:K48"/>
    <mergeCell ref="J49:K49"/>
    <mergeCell ref="F8:G8"/>
    <mergeCell ref="H8:I8"/>
    <mergeCell ref="J8:M8"/>
    <mergeCell ref="L15:M15"/>
    <mergeCell ref="L19:M19"/>
    <mergeCell ref="B6:N6"/>
    <mergeCell ref="N8:O8"/>
    <mergeCell ref="J9:K9"/>
    <mergeCell ref="J10:K10"/>
    <mergeCell ref="J11:K11"/>
    <mergeCell ref="J12:K12"/>
    <mergeCell ref="J13:K13"/>
    <mergeCell ref="J15:K15"/>
    <mergeCell ref="J19:K19"/>
    <mergeCell ref="J14:K14"/>
    <mergeCell ref="J16:K16"/>
    <mergeCell ref="J17:K17"/>
    <mergeCell ref="J18:K18"/>
    <mergeCell ref="L10:M10"/>
    <mergeCell ref="B59:D59"/>
    <mergeCell ref="B55:D55"/>
    <mergeCell ref="B60:D60"/>
    <mergeCell ref="E55:K55"/>
    <mergeCell ref="E58:K58"/>
    <mergeCell ref="E59:K59"/>
    <mergeCell ref="E60:K60"/>
    <mergeCell ref="B53:D54"/>
    <mergeCell ref="E65:F65"/>
    <mergeCell ref="B65:D67"/>
    <mergeCell ref="E66:E67"/>
    <mergeCell ref="F66:F67"/>
    <mergeCell ref="B58:D58"/>
    <mergeCell ref="E53:K54"/>
    <mergeCell ref="G66:G67"/>
    <mergeCell ref="S132:S133"/>
    <mergeCell ref="B132:D132"/>
    <mergeCell ref="E132:E133"/>
    <mergeCell ref="F132:F133"/>
    <mergeCell ref="M138:N138"/>
    <mergeCell ref="M143:N143"/>
    <mergeCell ref="J135:L135"/>
    <mergeCell ref="M135:N135"/>
    <mergeCell ref="B8:E8"/>
    <mergeCell ref="B9:E9"/>
    <mergeCell ref="G132:G133"/>
    <mergeCell ref="H132:H133"/>
    <mergeCell ref="I132:I133"/>
    <mergeCell ref="J132:L133"/>
    <mergeCell ref="M132:N133"/>
    <mergeCell ref="O132:O133"/>
    <mergeCell ref="P132:P133"/>
    <mergeCell ref="Q132:Q133"/>
    <mergeCell ref="R132:R133"/>
    <mergeCell ref="B61:D61"/>
    <mergeCell ref="E61:K61"/>
    <mergeCell ref="J35:K35"/>
    <mergeCell ref="J36:K36"/>
    <mergeCell ref="B57:D57"/>
  </mergeCells>
  <pageMargins left="0.2" right="0.2" top="0.25" bottom="0.25" header="0.3" footer="0.3"/>
  <pageSetup paperSize="8" scale="75" orientation="landscape" r:id="rId1"/>
  <rowBreaks count="1" manualBreakCount="1">
    <brk id="62" max="16383" man="1"/>
  </rowBreaks>
  <ignoredErrors>
    <ignoredError sqref="H11:I11" formula="1"/>
  </ignoredError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B181"/>
  <sheetViews>
    <sheetView showGridLines="0" workbookViewId="0">
      <selection activeCell="I23" sqref="I23:L25"/>
    </sheetView>
  </sheetViews>
  <sheetFormatPr defaultColWidth="8.88671875" defaultRowHeight="13.2" x14ac:dyDescent="0.25"/>
  <cols>
    <col min="1" max="1" width="1.44140625" style="1" customWidth="1"/>
    <col min="2" max="2" width="8.88671875" style="1" customWidth="1"/>
    <col min="3" max="3" width="22.44140625" style="1" customWidth="1"/>
    <col min="4" max="4" width="9.5546875" style="1" customWidth="1"/>
    <col min="5" max="5" width="8.109375" style="21" customWidth="1"/>
    <col min="6" max="6" width="9.109375" style="21" customWidth="1"/>
    <col min="7" max="7" width="8.44140625" style="21" customWidth="1"/>
    <col min="8" max="8" width="10.44140625" style="219" customWidth="1"/>
    <col min="9" max="9" width="7.109375" style="219" customWidth="1"/>
    <col min="10" max="10" width="10.6640625" style="219" customWidth="1"/>
    <col min="11" max="11" width="8" style="219" customWidth="1"/>
    <col min="12" max="12" width="8.6640625" style="219" customWidth="1"/>
    <col min="13" max="16" width="11.6640625" style="219" customWidth="1"/>
    <col min="17" max="17" width="10.6640625" style="219" customWidth="1"/>
    <col min="18" max="18" width="3.5546875" style="219" customWidth="1"/>
    <col min="19" max="19" width="1.88671875" style="219" customWidth="1"/>
    <col min="20" max="20" width="8.6640625" style="21" customWidth="1"/>
    <col min="21" max="21" width="7.33203125" style="21" customWidth="1"/>
    <col min="22" max="23" width="8.88671875" style="21"/>
    <col min="24" max="24" width="11.5546875" style="21" customWidth="1"/>
    <col min="25" max="25" width="10.109375" style="1" customWidth="1"/>
    <col min="26" max="26" width="10.5546875" style="1" customWidth="1"/>
    <col min="27" max="16384" width="8.88671875" style="1"/>
  </cols>
  <sheetData>
    <row r="2" spans="2:16" ht="21" customHeight="1" x14ac:dyDescent="0.25">
      <c r="B2" s="681" t="s">
        <v>616</v>
      </c>
      <c r="C2" s="682"/>
      <c r="E2" s="56"/>
    </row>
    <row r="3" spans="2:16" ht="20.399999999999999" customHeight="1" x14ac:dyDescent="0.3">
      <c r="B3" s="5" t="s">
        <v>617</v>
      </c>
      <c r="E3" s="1"/>
    </row>
    <row r="4" spans="2:16" ht="21.6" customHeight="1" x14ac:dyDescent="0.25">
      <c r="B4" s="899" t="s">
        <v>499</v>
      </c>
      <c r="C4" s="899"/>
      <c r="D4" s="260"/>
      <c r="E4" s="260"/>
      <c r="F4" s="260"/>
      <c r="G4" s="260"/>
      <c r="H4" s="260"/>
      <c r="I4" s="260"/>
      <c r="J4" s="260"/>
      <c r="K4" s="260"/>
      <c r="L4" s="260"/>
      <c r="M4" s="260"/>
      <c r="N4" s="260"/>
      <c r="O4" s="260"/>
      <c r="P4" s="260"/>
    </row>
    <row r="5" spans="2:16" ht="26.4" customHeight="1" x14ac:dyDescent="0.25">
      <c r="B5" s="776" t="s">
        <v>500</v>
      </c>
      <c r="C5" s="776"/>
      <c r="D5" s="776"/>
      <c r="E5" s="776"/>
      <c r="F5" s="776"/>
      <c r="G5" s="776"/>
      <c r="H5" s="776"/>
      <c r="I5" s="776"/>
      <c r="J5" s="776"/>
      <c r="K5" s="776"/>
      <c r="L5" s="776"/>
      <c r="M5" s="776"/>
      <c r="N5" s="776"/>
      <c r="O5" s="260"/>
      <c r="P5" s="260"/>
    </row>
    <row r="6" spans="2:16" ht="13.95" customHeight="1" x14ac:dyDescent="0.25">
      <c r="B6" s="260"/>
      <c r="C6" s="260"/>
      <c r="D6" s="260"/>
      <c r="E6" s="260"/>
      <c r="F6" s="260"/>
      <c r="G6" s="260"/>
      <c r="H6" s="260"/>
      <c r="I6" s="260"/>
      <c r="J6" s="260"/>
      <c r="K6" s="260"/>
      <c r="L6" s="260"/>
      <c r="M6" s="260"/>
      <c r="N6" s="260"/>
      <c r="O6" s="260"/>
      <c r="P6" s="260"/>
    </row>
    <row r="7" spans="2:16" ht="53.4" customHeight="1" x14ac:dyDescent="0.25">
      <c r="B7" s="667" t="s">
        <v>13</v>
      </c>
      <c r="C7" s="668"/>
      <c r="D7" s="668"/>
      <c r="E7" s="669"/>
      <c r="F7" s="692" t="s">
        <v>618</v>
      </c>
      <c r="G7" s="693"/>
      <c r="H7" s="692" t="s">
        <v>619</v>
      </c>
      <c r="I7" s="693"/>
      <c r="J7" s="692" t="s">
        <v>620</v>
      </c>
      <c r="K7" s="693"/>
      <c r="M7" s="219" t="s">
        <v>7</v>
      </c>
    </row>
    <row r="8" spans="2:16" x14ac:dyDescent="0.25">
      <c r="B8" s="646" t="s">
        <v>771</v>
      </c>
      <c r="C8" s="647"/>
      <c r="D8" s="647"/>
      <c r="E8" s="648"/>
      <c r="F8" s="185" t="s">
        <v>14</v>
      </c>
      <c r="G8" s="185" t="s">
        <v>15</v>
      </c>
      <c r="H8" s="185" t="s">
        <v>14</v>
      </c>
      <c r="I8" s="185" t="s">
        <v>15</v>
      </c>
      <c r="J8" s="185" t="s">
        <v>14</v>
      </c>
      <c r="K8" s="185" t="s">
        <v>15</v>
      </c>
    </row>
    <row r="9" spans="2:16" x14ac:dyDescent="0.25">
      <c r="B9" s="16"/>
      <c r="C9" s="12"/>
      <c r="D9" s="12"/>
      <c r="E9" s="262"/>
      <c r="F9" s="8"/>
      <c r="G9" s="8"/>
      <c r="H9" s="8"/>
      <c r="I9" s="8"/>
      <c r="J9" s="8"/>
      <c r="K9" s="8"/>
      <c r="L9" s="219" t="s">
        <v>7</v>
      </c>
    </row>
    <row r="10" spans="2:16" ht="14.4" customHeight="1" x14ac:dyDescent="0.25">
      <c r="B10" s="17" t="s">
        <v>16</v>
      </c>
      <c r="C10" s="13"/>
      <c r="D10" s="13"/>
      <c r="E10" s="263">
        <f>F10+H10+J10</f>
        <v>72</v>
      </c>
      <c r="F10" s="9">
        <f>F12+F13+F14+F15+F16+F17+F18+F19</f>
        <v>17</v>
      </c>
      <c r="G10" s="264">
        <f>F10/72</f>
        <v>0.2361111111111111</v>
      </c>
      <c r="H10" s="9">
        <f>H12+H13+H14+H15+H16+H17+H18+H19</f>
        <v>25</v>
      </c>
      <c r="I10" s="264">
        <f>H10/72</f>
        <v>0.34722222222222221</v>
      </c>
      <c r="J10" s="9">
        <f>J12+J13+J14+J15+J16+J17+J18+J19</f>
        <v>30</v>
      </c>
      <c r="K10" s="264">
        <f>J10/72</f>
        <v>0.41666666666666669</v>
      </c>
      <c r="M10" s="28">
        <f>G10+I10+K10</f>
        <v>1</v>
      </c>
      <c r="N10" s="28"/>
      <c r="O10" s="28"/>
      <c r="P10" s="28"/>
    </row>
    <row r="11" spans="2:16" x14ac:dyDescent="0.25">
      <c r="B11" s="18"/>
      <c r="C11" s="15"/>
      <c r="D11" s="15"/>
      <c r="E11" s="266"/>
      <c r="F11" s="9"/>
      <c r="G11" s="9"/>
      <c r="H11" s="9"/>
      <c r="I11" s="9"/>
      <c r="J11" s="9"/>
      <c r="K11" s="9"/>
    </row>
    <row r="12" spans="2:16" x14ac:dyDescent="0.25">
      <c r="B12" s="19" t="s">
        <v>121</v>
      </c>
      <c r="C12" s="14"/>
      <c r="D12" s="14"/>
      <c r="E12" s="267"/>
      <c r="F12" s="11">
        <f>E24</f>
        <v>0</v>
      </c>
      <c r="G12" s="11"/>
      <c r="H12" s="11">
        <f>F24</f>
        <v>1</v>
      </c>
      <c r="I12" s="11"/>
      <c r="J12" s="11">
        <f>G24</f>
        <v>3</v>
      </c>
      <c r="K12" s="11"/>
    </row>
    <row r="13" spans="2:16" ht="14.4" customHeight="1" x14ac:dyDescent="0.25">
      <c r="B13" s="18" t="s">
        <v>21</v>
      </c>
      <c r="C13" s="15"/>
      <c r="D13" s="15"/>
      <c r="E13" s="193"/>
      <c r="F13" s="9">
        <f>E31</f>
        <v>0</v>
      </c>
      <c r="G13" s="9"/>
      <c r="H13" s="9">
        <f>F31</f>
        <v>2</v>
      </c>
      <c r="I13" s="9"/>
      <c r="J13" s="9">
        <f>G31</f>
        <v>3</v>
      </c>
      <c r="K13" s="9"/>
    </row>
    <row r="14" spans="2:16" ht="14.4" customHeight="1" x14ac:dyDescent="0.25">
      <c r="B14" s="19" t="s">
        <v>17</v>
      </c>
      <c r="C14" s="14"/>
      <c r="D14" s="14"/>
      <c r="E14" s="195"/>
      <c r="F14" s="11">
        <f>E51</f>
        <v>4</v>
      </c>
      <c r="G14" s="11"/>
      <c r="H14" s="11">
        <f>F51</f>
        <v>3</v>
      </c>
      <c r="I14" s="11"/>
      <c r="J14" s="11">
        <f>G51</f>
        <v>4</v>
      </c>
      <c r="K14" s="11"/>
    </row>
    <row r="15" spans="2:16" ht="14.4" customHeight="1" x14ac:dyDescent="0.25">
      <c r="B15" s="18" t="s">
        <v>18</v>
      </c>
      <c r="C15" s="15"/>
      <c r="D15" s="15"/>
      <c r="E15" s="193"/>
      <c r="F15" s="9">
        <f>E38</f>
        <v>5</v>
      </c>
      <c r="G15" s="9"/>
      <c r="H15" s="9">
        <f>F38</f>
        <v>5</v>
      </c>
      <c r="I15" s="9"/>
      <c r="J15" s="9">
        <f>G38</f>
        <v>1</v>
      </c>
      <c r="K15" s="9"/>
    </row>
    <row r="16" spans="2:16" ht="14.4" customHeight="1" x14ac:dyDescent="0.25">
      <c r="B16" s="19" t="s">
        <v>20</v>
      </c>
      <c r="C16" s="14"/>
      <c r="D16" s="14"/>
      <c r="E16" s="195"/>
      <c r="F16" s="11">
        <f>E72</f>
        <v>8</v>
      </c>
      <c r="G16" s="11"/>
      <c r="H16" s="11">
        <f>F72</f>
        <v>9</v>
      </c>
      <c r="I16" s="11"/>
      <c r="J16" s="11">
        <f>G72</f>
        <v>10</v>
      </c>
      <c r="K16" s="11"/>
    </row>
    <row r="17" spans="2:28" ht="14.4" customHeight="1" x14ac:dyDescent="0.25">
      <c r="B17" s="18" t="s">
        <v>19</v>
      </c>
      <c r="C17" s="15"/>
      <c r="D17" s="15"/>
      <c r="E17" s="193"/>
      <c r="F17" s="9">
        <f>E64</f>
        <v>0</v>
      </c>
      <c r="G17" s="9"/>
      <c r="H17" s="9">
        <f>F64</f>
        <v>3</v>
      </c>
      <c r="I17" s="9"/>
      <c r="J17" s="9">
        <f>G64</f>
        <v>3</v>
      </c>
      <c r="K17" s="9"/>
    </row>
    <row r="18" spans="2:28" ht="14.4" customHeight="1" x14ac:dyDescent="0.25">
      <c r="B18" s="19" t="s">
        <v>0</v>
      </c>
      <c r="C18" s="14"/>
      <c r="D18" s="14"/>
      <c r="E18" s="195"/>
      <c r="F18" s="11">
        <f>E102</f>
        <v>0</v>
      </c>
      <c r="G18" s="11"/>
      <c r="H18" s="11">
        <f>F102</f>
        <v>2</v>
      </c>
      <c r="I18" s="11"/>
      <c r="J18" s="11">
        <f>G102</f>
        <v>5</v>
      </c>
      <c r="K18" s="11"/>
    </row>
    <row r="19" spans="2:28" ht="14.4" customHeight="1" x14ac:dyDescent="0.25">
      <c r="B19" s="183" t="s">
        <v>102</v>
      </c>
      <c r="C19" s="44"/>
      <c r="D19" s="44"/>
      <c r="E19" s="94"/>
      <c r="F19" s="26">
        <v>0</v>
      </c>
      <c r="G19" s="26"/>
      <c r="H19" s="26">
        <v>0</v>
      </c>
      <c r="I19" s="26"/>
      <c r="J19" s="26">
        <v>1</v>
      </c>
      <c r="K19" s="26"/>
    </row>
    <row r="20" spans="2:28" x14ac:dyDescent="0.25">
      <c r="B20" s="333"/>
      <c r="C20" s="20"/>
      <c r="D20" s="20"/>
      <c r="E20" s="7"/>
      <c r="F20" s="10"/>
      <c r="G20" s="10"/>
      <c r="H20" s="10"/>
      <c r="I20" s="10"/>
      <c r="J20" s="10"/>
      <c r="K20" s="10"/>
    </row>
    <row r="22" spans="2:28" ht="32.4" customHeight="1" x14ac:dyDescent="0.25">
      <c r="B22" s="888" t="s">
        <v>621</v>
      </c>
      <c r="C22" s="889"/>
      <c r="D22" s="890"/>
      <c r="E22" s="430" t="s">
        <v>622</v>
      </c>
      <c r="F22" s="431" t="s">
        <v>38</v>
      </c>
      <c r="G22" s="431" t="s">
        <v>22</v>
      </c>
      <c r="H22" s="432"/>
      <c r="I22" s="894" t="s">
        <v>623</v>
      </c>
      <c r="J22" s="894"/>
      <c r="K22" s="894"/>
      <c r="L22" s="894"/>
      <c r="M22" s="894"/>
      <c r="N22" s="894"/>
      <c r="O22" s="894"/>
      <c r="P22" s="894"/>
      <c r="Q22" s="894"/>
      <c r="R22" s="894"/>
      <c r="T22" s="894" t="s">
        <v>624</v>
      </c>
      <c r="U22" s="894"/>
      <c r="V22" s="894"/>
      <c r="W22" s="894"/>
      <c r="X22" s="894"/>
      <c r="Y22" s="894"/>
      <c r="Z22" s="894"/>
      <c r="AA22" s="894"/>
      <c r="AB22" s="894"/>
    </row>
    <row r="23" spans="2:28" ht="19.2" customHeight="1" x14ac:dyDescent="0.25">
      <c r="B23" s="891"/>
      <c r="C23" s="892"/>
      <c r="D23" s="893"/>
      <c r="E23" s="227">
        <f>E31+E38+E51+E64+E72+E102+E111+E24</f>
        <v>17</v>
      </c>
      <c r="F23" s="188">
        <f>F31+F38+F51+F64+F72+F102+F111+F24</f>
        <v>26</v>
      </c>
      <c r="G23" s="188">
        <f>G31+G38+G51+G64+G72+G102+G111+G24</f>
        <v>29</v>
      </c>
      <c r="I23" s="667" t="s">
        <v>104</v>
      </c>
      <c r="J23" s="668"/>
      <c r="K23" s="668"/>
      <c r="L23" s="669"/>
      <c r="M23" s="742" t="s">
        <v>625</v>
      </c>
      <c r="N23" s="743"/>
      <c r="O23" s="743"/>
      <c r="P23" s="743"/>
      <c r="Q23" s="769"/>
      <c r="T23" s="667" t="s">
        <v>104</v>
      </c>
      <c r="U23" s="668"/>
      <c r="V23" s="668"/>
      <c r="W23" s="669"/>
      <c r="X23" s="742" t="s">
        <v>626</v>
      </c>
      <c r="Y23" s="769"/>
      <c r="Z23" s="895"/>
      <c r="AA23" s="219"/>
    </row>
    <row r="24" spans="2:28" ht="25.95" customHeight="1" x14ac:dyDescent="0.25">
      <c r="B24" s="896" t="s">
        <v>590</v>
      </c>
      <c r="C24" s="897"/>
      <c r="D24" s="898"/>
      <c r="E24" s="433">
        <f>SUM(E25:E28)</f>
        <v>0</v>
      </c>
      <c r="F24" s="434">
        <f t="shared" ref="F24:G24" si="0">SUM(F25:F28)</f>
        <v>1</v>
      </c>
      <c r="G24" s="435">
        <f t="shared" si="0"/>
        <v>3</v>
      </c>
      <c r="I24" s="878"/>
      <c r="J24" s="879"/>
      <c r="K24" s="879"/>
      <c r="L24" s="880"/>
      <c r="M24" s="632" t="s">
        <v>627</v>
      </c>
      <c r="N24" s="632" t="s">
        <v>628</v>
      </c>
      <c r="O24" s="632" t="s">
        <v>629</v>
      </c>
      <c r="P24" s="632" t="s">
        <v>630</v>
      </c>
      <c r="Q24" s="632" t="s">
        <v>631</v>
      </c>
      <c r="T24" s="878"/>
      <c r="U24" s="879"/>
      <c r="V24" s="879"/>
      <c r="W24" s="880"/>
      <c r="X24" s="632" t="s">
        <v>632</v>
      </c>
      <c r="Y24" s="632" t="s">
        <v>631</v>
      </c>
      <c r="Z24" s="895"/>
      <c r="AA24" s="219"/>
    </row>
    <row r="25" spans="2:28" ht="31.5" customHeight="1" x14ac:dyDescent="0.25">
      <c r="B25" s="60" t="s">
        <v>4</v>
      </c>
      <c r="C25" s="62"/>
      <c r="D25" s="62"/>
      <c r="E25" s="34"/>
      <c r="F25" s="25">
        <v>1</v>
      </c>
      <c r="G25" s="37"/>
      <c r="I25" s="670"/>
      <c r="J25" s="671"/>
      <c r="K25" s="671"/>
      <c r="L25" s="672"/>
      <c r="M25" s="633"/>
      <c r="N25" s="633"/>
      <c r="O25" s="633"/>
      <c r="P25" s="633"/>
      <c r="Q25" s="633"/>
      <c r="T25" s="670"/>
      <c r="U25" s="671"/>
      <c r="V25" s="671"/>
      <c r="W25" s="672"/>
      <c r="X25" s="633"/>
      <c r="Y25" s="633"/>
      <c r="Z25" s="895"/>
      <c r="AA25" s="219"/>
    </row>
    <row r="26" spans="2:28" x14ac:dyDescent="0.25">
      <c r="B26" s="60" t="s">
        <v>6</v>
      </c>
      <c r="C26" s="62"/>
      <c r="D26" s="62"/>
      <c r="E26" s="194"/>
      <c r="F26" s="26"/>
      <c r="G26" s="195">
        <v>1</v>
      </c>
      <c r="I26" s="29"/>
      <c r="J26" s="251"/>
      <c r="K26" s="251"/>
      <c r="L26" s="251"/>
      <c r="M26" s="105"/>
      <c r="N26" s="251"/>
      <c r="O26" s="105"/>
      <c r="P26" s="251"/>
      <c r="Q26" s="105"/>
      <c r="T26" s="29"/>
      <c r="U26" s="251"/>
      <c r="V26" s="251"/>
      <c r="W26" s="251"/>
      <c r="X26" s="105"/>
      <c r="Y26" s="178"/>
      <c r="Z26" s="219"/>
      <c r="AA26" s="219"/>
    </row>
    <row r="27" spans="2:28" x14ac:dyDescent="0.25">
      <c r="B27" s="60" t="s">
        <v>3</v>
      </c>
      <c r="C27" s="62"/>
      <c r="D27" s="62"/>
      <c r="E27" s="194"/>
      <c r="F27" s="26"/>
      <c r="G27" s="195">
        <v>1</v>
      </c>
      <c r="I27" s="578" t="s">
        <v>16</v>
      </c>
      <c r="J27" s="579"/>
      <c r="K27" s="579"/>
      <c r="L27" s="579"/>
      <c r="M27" s="89">
        <f>M29+M36+M42+M45</f>
        <v>9</v>
      </c>
      <c r="N27" s="89">
        <f>N29+N36+N42+N45</f>
        <v>6</v>
      </c>
      <c r="O27" s="89">
        <f>O29+O36+O42+O45</f>
        <v>1</v>
      </c>
      <c r="P27" s="89">
        <f>P29+P36+P42+P45</f>
        <v>4</v>
      </c>
      <c r="Q27" s="89">
        <f>Q29+Q36+Q42+Q45</f>
        <v>1</v>
      </c>
      <c r="T27" s="436" t="s">
        <v>16</v>
      </c>
      <c r="U27" s="437"/>
      <c r="V27" s="437"/>
      <c r="W27" s="437"/>
      <c r="X27" s="89">
        <f>X29+X32+X35+X38</f>
        <v>4</v>
      </c>
      <c r="Y27" s="89">
        <f>Y29+Y32+Y35+Y38</f>
        <v>1</v>
      </c>
      <c r="AA27" s="219"/>
    </row>
    <row r="28" spans="2:28" x14ac:dyDescent="0.25">
      <c r="B28" s="60" t="s">
        <v>24</v>
      </c>
      <c r="C28" s="62"/>
      <c r="D28" s="62"/>
      <c r="E28" s="36"/>
      <c r="F28" s="27"/>
      <c r="G28" s="38">
        <v>1</v>
      </c>
      <c r="I28" s="60"/>
      <c r="J28" s="62"/>
      <c r="K28" s="62"/>
      <c r="L28" s="62"/>
      <c r="M28" s="340"/>
      <c r="N28" s="62"/>
      <c r="O28" s="340"/>
      <c r="P28" s="62"/>
      <c r="Q28" s="340"/>
      <c r="T28" s="60"/>
      <c r="U28" s="62"/>
      <c r="V28" s="62"/>
      <c r="W28" s="62"/>
      <c r="X28" s="340"/>
      <c r="Y28" s="266"/>
      <c r="Z28" s="21"/>
      <c r="AA28" s="219"/>
    </row>
    <row r="29" spans="2:28" x14ac:dyDescent="0.25">
      <c r="B29" s="60"/>
      <c r="C29" s="62"/>
      <c r="D29" s="62"/>
      <c r="E29" s="192"/>
      <c r="F29" s="219"/>
      <c r="G29" s="94"/>
      <c r="I29" s="284" t="s">
        <v>105</v>
      </c>
      <c r="M29" s="122">
        <f>SUM(M30:M34)</f>
        <v>2</v>
      </c>
      <c r="N29" s="122">
        <f t="shared" ref="N29:Q29" si="1">SUM(N30:N34)</f>
        <v>2</v>
      </c>
      <c r="O29" s="122">
        <f t="shared" si="1"/>
        <v>1</v>
      </c>
      <c r="P29" s="122">
        <f t="shared" si="1"/>
        <v>0</v>
      </c>
      <c r="Q29" s="122">
        <f t="shared" si="1"/>
        <v>1</v>
      </c>
      <c r="T29" s="284" t="s">
        <v>21</v>
      </c>
      <c r="U29" s="62"/>
      <c r="V29" s="62"/>
      <c r="W29" s="62"/>
      <c r="X29" s="324">
        <f>X30</f>
        <v>0</v>
      </c>
      <c r="Y29" s="324">
        <f>Y30</f>
        <v>1</v>
      </c>
      <c r="AA29" s="219"/>
    </row>
    <row r="30" spans="2:28" x14ac:dyDescent="0.25">
      <c r="B30" s="60"/>
      <c r="C30" s="62"/>
      <c r="D30" s="62"/>
      <c r="E30" s="192"/>
      <c r="F30" s="219"/>
      <c r="G30" s="94"/>
      <c r="I30" s="60" t="s">
        <v>633</v>
      </c>
      <c r="J30" s="62"/>
      <c r="K30" s="62"/>
      <c r="L30" s="62"/>
      <c r="M30" s="24">
        <v>1</v>
      </c>
      <c r="N30" s="426"/>
      <c r="O30" s="422"/>
      <c r="P30" s="426"/>
      <c r="Q30" s="422"/>
      <c r="T30" s="60" t="s">
        <v>634</v>
      </c>
      <c r="U30" s="62"/>
      <c r="V30" s="62"/>
      <c r="W30" s="62"/>
      <c r="X30" s="257"/>
      <c r="Y30" s="52">
        <v>1</v>
      </c>
    </row>
    <row r="31" spans="2:28" x14ac:dyDescent="0.25">
      <c r="B31" s="284" t="s">
        <v>635</v>
      </c>
      <c r="C31" s="62"/>
      <c r="D31" s="62"/>
      <c r="E31" s="192">
        <f>SUM(E32:E36)</f>
        <v>0</v>
      </c>
      <c r="F31" s="198">
        <f>SUM(F32:F36)</f>
        <v>2</v>
      </c>
      <c r="G31" s="193">
        <f>SUM(G32:G36)</f>
        <v>3</v>
      </c>
      <c r="I31" s="60" t="s">
        <v>636</v>
      </c>
      <c r="J31" s="62"/>
      <c r="K31" s="62"/>
      <c r="L31" s="62"/>
      <c r="M31" s="345"/>
      <c r="N31" s="199">
        <v>1</v>
      </c>
      <c r="O31" s="345"/>
      <c r="P31" s="130"/>
      <c r="Q31" s="345"/>
      <c r="T31" s="60"/>
      <c r="U31" s="62"/>
      <c r="V31" s="62"/>
      <c r="W31" s="62"/>
      <c r="X31" s="326"/>
      <c r="Y31" s="266"/>
    </row>
    <row r="32" spans="2:28" x14ac:dyDescent="0.25">
      <c r="B32" s="60" t="s">
        <v>1</v>
      </c>
      <c r="C32" s="62"/>
      <c r="D32" s="62"/>
      <c r="E32" s="24"/>
      <c r="F32" s="29"/>
      <c r="G32" s="24">
        <v>1</v>
      </c>
      <c r="I32" s="60" t="s">
        <v>637</v>
      </c>
      <c r="M32" s="11">
        <v>1</v>
      </c>
      <c r="N32" s="199"/>
      <c r="O32" s="11"/>
      <c r="P32" s="199"/>
      <c r="Q32" s="11"/>
      <c r="T32" s="284" t="s">
        <v>105</v>
      </c>
      <c r="U32" s="219"/>
      <c r="V32" s="219"/>
      <c r="W32" s="219"/>
      <c r="X32" s="324">
        <f t="shared" ref="X32:Y32" si="2">X33</f>
        <v>1</v>
      </c>
      <c r="Y32" s="324">
        <f t="shared" si="2"/>
        <v>0</v>
      </c>
    </row>
    <row r="33" spans="2:26" x14ac:dyDescent="0.25">
      <c r="B33" s="60" t="s">
        <v>5</v>
      </c>
      <c r="C33" s="62"/>
      <c r="D33" s="62"/>
      <c r="E33" s="11"/>
      <c r="F33" s="30"/>
      <c r="G33" s="11">
        <v>1</v>
      </c>
      <c r="I33" s="60" t="s">
        <v>638</v>
      </c>
      <c r="J33" s="62"/>
      <c r="K33" s="62"/>
      <c r="L33" s="62"/>
      <c r="M33" s="345"/>
      <c r="N33" s="199">
        <v>1</v>
      </c>
      <c r="O33" s="11">
        <v>1</v>
      </c>
      <c r="P33" s="130"/>
      <c r="Q33" s="345"/>
      <c r="T33" s="60" t="s">
        <v>639</v>
      </c>
      <c r="U33" s="219"/>
      <c r="V33" s="219"/>
      <c r="W33" s="219"/>
      <c r="X33" s="51">
        <v>1</v>
      </c>
      <c r="Y33" s="52"/>
    </row>
    <row r="34" spans="2:26" x14ac:dyDescent="0.25">
      <c r="B34" s="60" t="s">
        <v>2</v>
      </c>
      <c r="C34" s="62"/>
      <c r="D34" s="62"/>
      <c r="E34" s="11"/>
      <c r="F34" s="30"/>
      <c r="G34" s="11">
        <v>1</v>
      </c>
      <c r="I34" s="438" t="s">
        <v>640</v>
      </c>
      <c r="M34" s="23"/>
      <c r="N34" s="43"/>
      <c r="O34" s="23"/>
      <c r="P34" s="43"/>
      <c r="Q34" s="23">
        <v>1</v>
      </c>
      <c r="T34" s="192"/>
      <c r="U34" s="198"/>
      <c r="V34" s="198"/>
      <c r="W34" s="198"/>
      <c r="X34" s="9"/>
      <c r="Y34" s="94"/>
      <c r="Z34" s="219"/>
    </row>
    <row r="35" spans="2:26" x14ac:dyDescent="0.25">
      <c r="B35" s="60" t="s">
        <v>25</v>
      </c>
      <c r="C35" s="62"/>
      <c r="D35" s="62"/>
      <c r="E35" s="11"/>
      <c r="F35" s="30">
        <v>1</v>
      </c>
      <c r="G35" s="11"/>
      <c r="I35" s="60"/>
      <c r="J35" s="62"/>
      <c r="K35" s="62"/>
      <c r="L35" s="62"/>
      <c r="M35" s="326"/>
      <c r="N35" s="62"/>
      <c r="O35" s="326"/>
      <c r="P35" s="62"/>
      <c r="Q35" s="326"/>
      <c r="T35" s="439" t="s">
        <v>282</v>
      </c>
      <c r="U35" s="198"/>
      <c r="V35" s="198"/>
      <c r="W35" s="198"/>
      <c r="X35" s="324">
        <f>X36</f>
        <v>1</v>
      </c>
      <c r="Y35" s="324">
        <f>Y36</f>
        <v>0</v>
      </c>
      <c r="Z35" s="219"/>
    </row>
    <row r="36" spans="2:26" x14ac:dyDescent="0.25">
      <c r="B36" s="60" t="s">
        <v>26</v>
      </c>
      <c r="C36" s="62"/>
      <c r="D36" s="62"/>
      <c r="E36" s="23"/>
      <c r="F36" s="196">
        <v>1</v>
      </c>
      <c r="G36" s="23"/>
      <c r="I36" s="439" t="s">
        <v>282</v>
      </c>
      <c r="M36" s="122">
        <f>SUM(M37:M40)</f>
        <v>1</v>
      </c>
      <c r="N36" s="122">
        <f t="shared" ref="N36:Q36" si="3">SUM(N37:N40)</f>
        <v>1</v>
      </c>
      <c r="O36" s="122">
        <f t="shared" si="3"/>
        <v>0</v>
      </c>
      <c r="P36" s="122">
        <f t="shared" si="3"/>
        <v>3</v>
      </c>
      <c r="Q36" s="122">
        <f t="shared" si="3"/>
        <v>0</v>
      </c>
      <c r="T36" s="438" t="s">
        <v>641</v>
      </c>
      <c r="U36" s="198"/>
      <c r="V36" s="198"/>
      <c r="W36" s="198"/>
      <c r="X36" s="51">
        <v>1</v>
      </c>
      <c r="Y36" s="440"/>
      <c r="Z36" s="219"/>
    </row>
    <row r="37" spans="2:26" x14ac:dyDescent="0.25">
      <c r="B37" s="60"/>
      <c r="C37" s="62"/>
      <c r="D37" s="62"/>
      <c r="E37" s="192"/>
      <c r="F37" s="219"/>
      <c r="G37" s="94"/>
      <c r="I37" s="438" t="s">
        <v>642</v>
      </c>
      <c r="M37" s="24"/>
      <c r="N37" s="42"/>
      <c r="O37" s="24"/>
      <c r="P37" s="42">
        <v>1</v>
      </c>
      <c r="Q37" s="24"/>
      <c r="T37" s="192"/>
      <c r="U37" s="198"/>
      <c r="V37" s="198"/>
      <c r="W37" s="198"/>
      <c r="X37" s="9"/>
      <c r="Y37" s="266"/>
    </row>
    <row r="38" spans="2:26" x14ac:dyDescent="0.25">
      <c r="B38" s="284" t="s">
        <v>593</v>
      </c>
      <c r="C38" s="62"/>
      <c r="D38" s="62"/>
      <c r="E38" s="192">
        <f>SUM(E39:E49)</f>
        <v>5</v>
      </c>
      <c r="F38" s="198">
        <f t="shared" ref="F38:G38" si="4">SUM(F39:F49)</f>
        <v>5</v>
      </c>
      <c r="G38" s="193">
        <f t="shared" si="4"/>
        <v>1</v>
      </c>
      <c r="I38" s="438" t="s">
        <v>643</v>
      </c>
      <c r="M38" s="11"/>
      <c r="N38" s="199">
        <v>1</v>
      </c>
      <c r="O38" s="11"/>
      <c r="P38" s="199">
        <v>1</v>
      </c>
      <c r="Q38" s="11"/>
      <c r="T38" s="439" t="s">
        <v>577</v>
      </c>
      <c r="U38" s="198"/>
      <c r="V38" s="198"/>
      <c r="W38" s="198"/>
      <c r="X38" s="324">
        <f>SUM(X39:X40)</f>
        <v>2</v>
      </c>
      <c r="Y38" s="324">
        <f>SUM(Y39:Y40)</f>
        <v>0</v>
      </c>
    </row>
    <row r="39" spans="2:26" x14ac:dyDescent="0.25">
      <c r="B39" s="60" t="s">
        <v>39</v>
      </c>
      <c r="C39" s="62"/>
      <c r="D39" s="62"/>
      <c r="E39" s="24"/>
      <c r="F39" s="29">
        <v>1</v>
      </c>
      <c r="G39" s="24"/>
      <c r="I39" s="438" t="s">
        <v>644</v>
      </c>
      <c r="M39" s="11"/>
      <c r="N39" s="199"/>
      <c r="O39" s="11"/>
      <c r="P39" s="199">
        <v>1</v>
      </c>
      <c r="Q39" s="11"/>
      <c r="T39" s="438" t="s">
        <v>645</v>
      </c>
      <c r="U39" s="198"/>
      <c r="V39" s="198"/>
      <c r="W39" s="198"/>
      <c r="X39" s="24">
        <v>1</v>
      </c>
      <c r="Y39" s="441"/>
    </row>
    <row r="40" spans="2:26" x14ac:dyDescent="0.25">
      <c r="B40" s="60" t="s">
        <v>40</v>
      </c>
      <c r="C40" s="62"/>
      <c r="D40" s="62"/>
      <c r="E40" s="11">
        <v>1</v>
      </c>
      <c r="F40" s="30"/>
      <c r="G40" s="11"/>
      <c r="I40" s="438" t="s">
        <v>646</v>
      </c>
      <c r="M40" s="23">
        <v>1</v>
      </c>
      <c r="N40" s="43"/>
      <c r="O40" s="23"/>
      <c r="P40" s="43"/>
      <c r="Q40" s="23"/>
      <c r="T40" s="60" t="s">
        <v>647</v>
      </c>
      <c r="U40" s="198"/>
      <c r="V40" s="198"/>
      <c r="W40" s="198"/>
      <c r="X40" s="23">
        <v>1</v>
      </c>
      <c r="Y40" s="442"/>
    </row>
    <row r="41" spans="2:26" x14ac:dyDescent="0.25">
      <c r="B41" s="60" t="s">
        <v>41</v>
      </c>
      <c r="C41" s="62"/>
      <c r="D41" s="62"/>
      <c r="E41" s="11">
        <v>1</v>
      </c>
      <c r="F41" s="30"/>
      <c r="G41" s="11"/>
      <c r="I41" s="438"/>
      <c r="M41" s="26"/>
      <c r="O41" s="26"/>
      <c r="Q41" s="26"/>
      <c r="T41" s="270"/>
      <c r="U41" s="177"/>
      <c r="V41" s="177"/>
      <c r="W41" s="177"/>
      <c r="X41" s="10"/>
      <c r="Y41" s="84"/>
    </row>
    <row r="42" spans="2:26" x14ac:dyDescent="0.25">
      <c r="B42" s="60" t="s">
        <v>42</v>
      </c>
      <c r="C42" s="62"/>
      <c r="D42" s="62"/>
      <c r="E42" s="11">
        <v>1</v>
      </c>
      <c r="F42" s="30"/>
      <c r="G42" s="11"/>
      <c r="I42" s="439" t="s">
        <v>225</v>
      </c>
      <c r="M42" s="122">
        <f>SUM(M43)</f>
        <v>0</v>
      </c>
      <c r="N42" s="122">
        <f t="shared" ref="N42:Q42" si="5">SUM(N43)</f>
        <v>1</v>
      </c>
      <c r="O42" s="122">
        <f t="shared" si="5"/>
        <v>0</v>
      </c>
      <c r="P42" s="122">
        <f t="shared" si="5"/>
        <v>0</v>
      </c>
      <c r="Q42" s="122">
        <f t="shared" si="5"/>
        <v>0</v>
      </c>
    </row>
    <row r="43" spans="2:26" x14ac:dyDescent="0.25">
      <c r="B43" s="60" t="s">
        <v>43</v>
      </c>
      <c r="C43" s="62"/>
      <c r="D43" s="62"/>
      <c r="E43" s="11">
        <v>1</v>
      </c>
      <c r="F43" s="30"/>
      <c r="G43" s="11"/>
      <c r="I43" s="60" t="s">
        <v>648</v>
      </c>
      <c r="J43" s="62"/>
      <c r="K43" s="62"/>
      <c r="L43" s="62"/>
      <c r="M43" s="257"/>
      <c r="N43" s="258">
        <v>1</v>
      </c>
      <c r="O43" s="257"/>
      <c r="P43" s="425"/>
      <c r="Q43" s="257"/>
      <c r="R43" s="443"/>
      <c r="T43" s="62"/>
      <c r="U43" s="62"/>
      <c r="V43" s="62"/>
      <c r="W43" s="62"/>
      <c r="X43" s="62"/>
      <c r="Y43" s="62"/>
    </row>
    <row r="44" spans="2:26" x14ac:dyDescent="0.25">
      <c r="B44" s="60" t="s">
        <v>44</v>
      </c>
      <c r="C44" s="62"/>
      <c r="D44" s="62"/>
      <c r="E44" s="11"/>
      <c r="F44" s="30">
        <v>1</v>
      </c>
      <c r="G44" s="11"/>
      <c r="I44" s="60"/>
      <c r="J44" s="62"/>
      <c r="K44" s="62"/>
      <c r="L44" s="62"/>
      <c r="M44" s="326"/>
      <c r="N44" s="62"/>
      <c r="O44" s="326"/>
      <c r="P44" s="62"/>
      <c r="Q44" s="326"/>
      <c r="T44" s="1"/>
      <c r="U44" s="1" t="s">
        <v>7</v>
      </c>
      <c r="V44" s="1"/>
      <c r="W44" s="1"/>
      <c r="X44" s="1"/>
    </row>
    <row r="45" spans="2:26" x14ac:dyDescent="0.25">
      <c r="B45" s="60" t="s">
        <v>45</v>
      </c>
      <c r="C45" s="62"/>
      <c r="D45" s="62"/>
      <c r="E45" s="11">
        <v>1</v>
      </c>
      <c r="F45" s="30"/>
      <c r="G45" s="11"/>
      <c r="I45" s="439" t="s">
        <v>577</v>
      </c>
      <c r="M45" s="122">
        <f>SUM(M46:M52)</f>
        <v>6</v>
      </c>
      <c r="N45" s="122">
        <f t="shared" ref="N45:Q45" si="6">SUM(N46:N52)</f>
        <v>2</v>
      </c>
      <c r="O45" s="122">
        <f t="shared" si="6"/>
        <v>0</v>
      </c>
      <c r="P45" s="122">
        <f t="shared" si="6"/>
        <v>1</v>
      </c>
      <c r="Q45" s="122">
        <f t="shared" si="6"/>
        <v>0</v>
      </c>
    </row>
    <row r="46" spans="2:26" x14ac:dyDescent="0.25">
      <c r="B46" s="60" t="s">
        <v>46</v>
      </c>
      <c r="C46" s="62"/>
      <c r="D46" s="62"/>
      <c r="E46" s="11"/>
      <c r="F46" s="30">
        <v>1</v>
      </c>
      <c r="G46" s="11"/>
      <c r="I46" s="60" t="s">
        <v>649</v>
      </c>
      <c r="J46" s="62"/>
      <c r="K46" s="62"/>
      <c r="L46" s="62"/>
      <c r="M46" s="24">
        <v>1</v>
      </c>
      <c r="N46" s="426"/>
      <c r="O46" s="24"/>
      <c r="P46" s="42"/>
      <c r="Q46" s="24"/>
    </row>
    <row r="47" spans="2:26" x14ac:dyDescent="0.25">
      <c r="B47" s="60" t="s">
        <v>47</v>
      </c>
      <c r="C47" s="62"/>
      <c r="D47" s="62"/>
      <c r="E47" s="11"/>
      <c r="F47" s="30"/>
      <c r="G47" s="11">
        <v>1</v>
      </c>
      <c r="I47" s="438" t="s">
        <v>650</v>
      </c>
      <c r="M47" s="11">
        <v>1</v>
      </c>
      <c r="N47" s="199"/>
      <c r="O47" s="11"/>
      <c r="P47" s="199"/>
      <c r="Q47" s="11"/>
    </row>
    <row r="48" spans="2:26" x14ac:dyDescent="0.25">
      <c r="B48" s="60" t="s">
        <v>48</v>
      </c>
      <c r="C48" s="62"/>
      <c r="D48" s="62"/>
      <c r="E48" s="11"/>
      <c r="F48" s="30">
        <v>1</v>
      </c>
      <c r="G48" s="11"/>
      <c r="I48" s="60" t="s">
        <v>651</v>
      </c>
      <c r="J48" s="62"/>
      <c r="K48" s="62"/>
      <c r="L48" s="62"/>
      <c r="M48" s="345"/>
      <c r="N48" s="130"/>
      <c r="O48" s="11"/>
      <c r="P48" s="199">
        <v>1</v>
      </c>
      <c r="Q48" s="11"/>
    </row>
    <row r="49" spans="2:17" x14ac:dyDescent="0.25">
      <c r="B49" s="60" t="s">
        <v>652</v>
      </c>
      <c r="C49" s="62"/>
      <c r="D49" s="62"/>
      <c r="E49" s="23"/>
      <c r="F49" s="196">
        <v>1</v>
      </c>
      <c r="G49" s="23"/>
      <c r="I49" s="438" t="s">
        <v>653</v>
      </c>
      <c r="M49" s="11">
        <v>1</v>
      </c>
      <c r="N49" s="199"/>
      <c r="O49" s="444"/>
      <c r="P49" s="445"/>
      <c r="Q49" s="444"/>
    </row>
    <row r="50" spans="2:17" x14ac:dyDescent="0.25">
      <c r="B50" s="60" t="s">
        <v>7</v>
      </c>
      <c r="C50" s="62"/>
      <c r="D50" s="62"/>
      <c r="E50" s="192" t="s">
        <v>7</v>
      </c>
      <c r="F50" s="219"/>
      <c r="G50" s="94"/>
      <c r="I50" s="30" t="s">
        <v>654</v>
      </c>
      <c r="M50" s="11">
        <v>1</v>
      </c>
      <c r="N50" s="199">
        <v>1</v>
      </c>
      <c r="O50" s="446"/>
      <c r="P50" s="447"/>
      <c r="Q50" s="446"/>
    </row>
    <row r="51" spans="2:17" x14ac:dyDescent="0.25">
      <c r="B51" s="284" t="s">
        <v>12</v>
      </c>
      <c r="C51" s="62"/>
      <c r="D51" s="62"/>
      <c r="E51" s="192">
        <f>SUM(E52:E62)</f>
        <v>4</v>
      </c>
      <c r="F51" s="198">
        <f t="shared" ref="F51:G51" si="7">SUM(F52:F62)</f>
        <v>3</v>
      </c>
      <c r="G51" s="193">
        <f t="shared" si="7"/>
        <v>4</v>
      </c>
      <c r="I51" s="448" t="s">
        <v>655</v>
      </c>
      <c r="J51" s="443"/>
      <c r="K51" s="443"/>
      <c r="L51" s="443"/>
      <c r="M51" s="449">
        <v>1</v>
      </c>
      <c r="N51" s="445"/>
      <c r="O51" s="11"/>
      <c r="P51" s="199"/>
      <c r="Q51" s="11"/>
    </row>
    <row r="52" spans="2:17" x14ac:dyDescent="0.25">
      <c r="B52" s="60" t="s">
        <v>49</v>
      </c>
      <c r="C52" s="62"/>
      <c r="D52" s="62"/>
      <c r="E52" s="24"/>
      <c r="F52" s="29">
        <v>1</v>
      </c>
      <c r="G52" s="24"/>
      <c r="I52" s="450" t="s">
        <v>656</v>
      </c>
      <c r="J52" s="451"/>
      <c r="K52" s="451"/>
      <c r="L52" s="451"/>
      <c r="M52" s="452">
        <v>1</v>
      </c>
      <c r="N52" s="453">
        <v>1</v>
      </c>
      <c r="O52" s="23"/>
      <c r="P52" s="43"/>
      <c r="Q52" s="23"/>
    </row>
    <row r="53" spans="2:17" x14ac:dyDescent="0.25">
      <c r="B53" s="60" t="s">
        <v>50</v>
      </c>
      <c r="C53" s="62"/>
      <c r="D53" s="62"/>
      <c r="E53" s="11"/>
      <c r="F53" s="30"/>
      <c r="G53" s="11">
        <v>1</v>
      </c>
      <c r="I53" s="196"/>
      <c r="J53" s="133"/>
      <c r="K53" s="133"/>
      <c r="L53" s="133"/>
      <c r="M53" s="27"/>
      <c r="N53" s="133"/>
      <c r="O53" s="27"/>
      <c r="P53" s="133"/>
      <c r="Q53" s="27"/>
    </row>
    <row r="54" spans="2:17" x14ac:dyDescent="0.25">
      <c r="B54" s="60" t="s">
        <v>51</v>
      </c>
      <c r="C54" s="62"/>
      <c r="D54" s="62"/>
      <c r="E54" s="11"/>
      <c r="F54" s="30"/>
      <c r="G54" s="11">
        <v>1</v>
      </c>
      <c r="M54" s="219" t="s">
        <v>7</v>
      </c>
    </row>
    <row r="55" spans="2:17" x14ac:dyDescent="0.25">
      <c r="B55" s="60" t="s">
        <v>52</v>
      </c>
      <c r="C55" s="62"/>
      <c r="D55" s="62"/>
      <c r="E55" s="11"/>
      <c r="F55" s="30">
        <v>1</v>
      </c>
      <c r="G55" s="11"/>
    </row>
    <row r="56" spans="2:17" x14ac:dyDescent="0.25">
      <c r="B56" s="60" t="s">
        <v>53</v>
      </c>
      <c r="C56" s="62"/>
      <c r="D56" s="62"/>
      <c r="E56" s="11">
        <v>1</v>
      </c>
      <c r="F56" s="30"/>
      <c r="G56" s="11"/>
    </row>
    <row r="57" spans="2:17" x14ac:dyDescent="0.25">
      <c r="B57" s="60" t="s">
        <v>54</v>
      </c>
      <c r="C57" s="62"/>
      <c r="D57" s="62"/>
      <c r="E57" s="11"/>
      <c r="F57" s="30"/>
      <c r="G57" s="11">
        <v>1</v>
      </c>
      <c r="I57" s="454"/>
    </row>
    <row r="58" spans="2:17" x14ac:dyDescent="0.25">
      <c r="B58" s="60" t="s">
        <v>55</v>
      </c>
      <c r="C58" s="62"/>
      <c r="D58" s="62"/>
      <c r="E58" s="11">
        <v>1</v>
      </c>
      <c r="F58" s="30"/>
      <c r="G58" s="11"/>
    </row>
    <row r="59" spans="2:17" x14ac:dyDescent="0.25">
      <c r="B59" s="60" t="s">
        <v>56</v>
      </c>
      <c r="C59" s="62"/>
      <c r="D59" s="62"/>
      <c r="E59" s="11">
        <v>1</v>
      </c>
      <c r="F59" s="30"/>
      <c r="G59" s="11"/>
      <c r="I59" s="454"/>
    </row>
    <row r="60" spans="2:17" x14ac:dyDescent="0.25">
      <c r="B60" s="60" t="s">
        <v>57</v>
      </c>
      <c r="C60" s="62"/>
      <c r="D60" s="62"/>
      <c r="E60" s="11"/>
      <c r="F60" s="30"/>
      <c r="G60" s="11">
        <v>1</v>
      </c>
      <c r="I60" s="454"/>
    </row>
    <row r="61" spans="2:17" x14ac:dyDescent="0.25">
      <c r="B61" s="60" t="s">
        <v>58</v>
      </c>
      <c r="C61" s="62"/>
      <c r="D61" s="62"/>
      <c r="E61" s="11"/>
      <c r="F61" s="30">
        <v>1</v>
      </c>
      <c r="G61" s="11"/>
    </row>
    <row r="62" spans="2:17" x14ac:dyDescent="0.25">
      <c r="B62" s="60" t="s">
        <v>59</v>
      </c>
      <c r="C62" s="62"/>
      <c r="D62" s="62"/>
      <c r="E62" s="23">
        <v>1</v>
      </c>
      <c r="F62" s="196"/>
      <c r="G62" s="23"/>
    </row>
    <row r="63" spans="2:17" x14ac:dyDescent="0.25">
      <c r="B63" s="60"/>
      <c r="C63" s="62"/>
      <c r="D63" s="62"/>
      <c r="E63" s="192"/>
      <c r="F63" s="219"/>
      <c r="G63" s="94"/>
      <c r="I63" s="454"/>
    </row>
    <row r="64" spans="2:17" x14ac:dyDescent="0.25">
      <c r="B64" s="284" t="s">
        <v>11</v>
      </c>
      <c r="C64" s="62"/>
      <c r="D64" s="62"/>
      <c r="E64" s="192">
        <f>SUM(E65:E70)</f>
        <v>0</v>
      </c>
      <c r="F64" s="198">
        <f t="shared" ref="F64:G64" si="8">SUM(F65:F70)</f>
        <v>3</v>
      </c>
      <c r="G64" s="193">
        <f t="shared" si="8"/>
        <v>3</v>
      </c>
    </row>
    <row r="65" spans="2:9" x14ac:dyDescent="0.25">
      <c r="B65" s="60" t="s">
        <v>60</v>
      </c>
      <c r="C65" s="62"/>
      <c r="D65" s="62"/>
      <c r="E65" s="24"/>
      <c r="F65" s="29">
        <v>1</v>
      </c>
      <c r="G65" s="25"/>
    </row>
    <row r="66" spans="2:9" x14ac:dyDescent="0.25">
      <c r="B66" s="60" t="s">
        <v>61</v>
      </c>
      <c r="C66" s="62"/>
      <c r="D66" s="62"/>
      <c r="E66" s="11"/>
      <c r="F66" s="30">
        <v>1</v>
      </c>
      <c r="G66" s="26"/>
    </row>
    <row r="67" spans="2:9" x14ac:dyDescent="0.25">
      <c r="B67" s="60" t="s">
        <v>62</v>
      </c>
      <c r="C67" s="62"/>
      <c r="D67" s="62"/>
      <c r="E67" s="11"/>
      <c r="F67" s="30"/>
      <c r="G67" s="26">
        <v>1</v>
      </c>
    </row>
    <row r="68" spans="2:9" x14ac:dyDescent="0.25">
      <c r="B68" s="60" t="s">
        <v>63</v>
      </c>
      <c r="C68" s="62"/>
      <c r="D68" s="62"/>
      <c r="E68" s="11"/>
      <c r="F68" s="30">
        <v>1</v>
      </c>
      <c r="G68" s="26"/>
    </row>
    <row r="69" spans="2:9" x14ac:dyDescent="0.25">
      <c r="B69" s="60" t="s">
        <v>64</v>
      </c>
      <c r="C69" s="62"/>
      <c r="D69" s="62"/>
      <c r="E69" s="11"/>
      <c r="F69" s="30"/>
      <c r="G69" s="26">
        <v>1</v>
      </c>
    </row>
    <row r="70" spans="2:9" x14ac:dyDescent="0.25">
      <c r="B70" s="60" t="s">
        <v>65</v>
      </c>
      <c r="C70" s="62"/>
      <c r="D70" s="62"/>
      <c r="E70" s="23"/>
      <c r="F70" s="196"/>
      <c r="G70" s="27">
        <v>1</v>
      </c>
    </row>
    <row r="71" spans="2:9" x14ac:dyDescent="0.25">
      <c r="B71" s="60"/>
      <c r="C71" s="62"/>
      <c r="D71" s="62"/>
      <c r="E71" s="192"/>
      <c r="F71" s="219"/>
      <c r="G71" s="94"/>
    </row>
    <row r="72" spans="2:9" x14ac:dyDescent="0.25">
      <c r="B72" s="284" t="s">
        <v>9</v>
      </c>
      <c r="C72" s="62"/>
      <c r="D72" s="62"/>
      <c r="E72" s="192">
        <f>SUM(E73:E100)</f>
        <v>8</v>
      </c>
      <c r="F72" s="198">
        <f t="shared" ref="F72:G72" si="9">SUM(F73:F100)</f>
        <v>9</v>
      </c>
      <c r="G72" s="193">
        <f t="shared" si="9"/>
        <v>10</v>
      </c>
    </row>
    <row r="73" spans="2:9" x14ac:dyDescent="0.25">
      <c r="B73" s="60"/>
      <c r="C73" s="62"/>
      <c r="D73" s="62"/>
      <c r="E73" s="24"/>
      <c r="F73" s="29"/>
      <c r="G73" s="24"/>
    </row>
    <row r="74" spans="2:9" x14ac:dyDescent="0.25">
      <c r="B74" s="60" t="s">
        <v>66</v>
      </c>
      <c r="C74" s="62"/>
      <c r="D74" s="62"/>
      <c r="E74" s="11"/>
      <c r="F74" s="30"/>
      <c r="G74" s="11">
        <v>1</v>
      </c>
    </row>
    <row r="75" spans="2:9" x14ac:dyDescent="0.25">
      <c r="B75" s="60" t="s">
        <v>67</v>
      </c>
      <c r="C75" s="62"/>
      <c r="D75" s="62"/>
      <c r="E75" s="11">
        <v>1</v>
      </c>
      <c r="F75" s="30"/>
      <c r="G75" s="11"/>
    </row>
    <row r="76" spans="2:9" x14ac:dyDescent="0.25">
      <c r="B76" s="60" t="s">
        <v>68</v>
      </c>
      <c r="C76" s="62"/>
      <c r="D76" s="62"/>
      <c r="E76" s="11">
        <v>1</v>
      </c>
      <c r="F76" s="30"/>
      <c r="G76" s="11"/>
    </row>
    <row r="77" spans="2:9" x14ac:dyDescent="0.25">
      <c r="B77" s="60" t="s">
        <v>69</v>
      </c>
      <c r="C77" s="62"/>
      <c r="D77" s="62"/>
      <c r="E77" s="11">
        <v>1</v>
      </c>
      <c r="F77" s="30"/>
      <c r="G77" s="11"/>
      <c r="I77" s="454"/>
    </row>
    <row r="78" spans="2:9" x14ac:dyDescent="0.25">
      <c r="B78" s="60" t="s">
        <v>70</v>
      </c>
      <c r="C78" s="62"/>
      <c r="D78" s="62"/>
      <c r="E78" s="11"/>
      <c r="F78" s="30"/>
      <c r="G78" s="11">
        <v>1</v>
      </c>
    </row>
    <row r="79" spans="2:9" x14ac:dyDescent="0.25">
      <c r="B79" s="60" t="s">
        <v>71</v>
      </c>
      <c r="C79" s="62"/>
      <c r="D79" s="62"/>
      <c r="E79" s="11"/>
      <c r="F79" s="30"/>
      <c r="G79" s="11">
        <v>1</v>
      </c>
    </row>
    <row r="80" spans="2:9" x14ac:dyDescent="0.25">
      <c r="B80" s="60" t="s">
        <v>72</v>
      </c>
      <c r="C80" s="62"/>
      <c r="D80" s="62"/>
      <c r="E80" s="11"/>
      <c r="F80" s="30"/>
      <c r="G80" s="11">
        <v>1</v>
      </c>
    </row>
    <row r="81" spans="2:7" x14ac:dyDescent="0.25">
      <c r="B81" s="60" t="s">
        <v>657</v>
      </c>
      <c r="C81" s="62"/>
      <c r="D81" s="62"/>
      <c r="E81" s="11">
        <v>1</v>
      </c>
      <c r="F81" s="30"/>
      <c r="G81" s="11"/>
    </row>
    <row r="82" spans="2:7" x14ac:dyDescent="0.25">
      <c r="B82" s="60" t="s">
        <v>658</v>
      </c>
      <c r="C82" s="62"/>
      <c r="D82" s="62"/>
      <c r="E82" s="11"/>
      <c r="F82" s="30">
        <v>1</v>
      </c>
      <c r="G82" s="11"/>
    </row>
    <row r="83" spans="2:7" x14ac:dyDescent="0.25">
      <c r="B83" s="60" t="s">
        <v>659</v>
      </c>
      <c r="C83" s="62"/>
      <c r="D83" s="62"/>
      <c r="E83" s="11"/>
      <c r="F83" s="30"/>
      <c r="G83" s="11">
        <v>1</v>
      </c>
    </row>
    <row r="84" spans="2:7" x14ac:dyDescent="0.25">
      <c r="B84" s="60" t="s">
        <v>76</v>
      </c>
      <c r="C84" s="62"/>
      <c r="D84" s="62"/>
      <c r="E84" s="11"/>
      <c r="F84" s="30">
        <v>1</v>
      </c>
      <c r="G84" s="11"/>
    </row>
    <row r="85" spans="2:7" x14ac:dyDescent="0.25">
      <c r="B85" s="60" t="s">
        <v>156</v>
      </c>
      <c r="C85" s="62"/>
      <c r="D85" s="62"/>
      <c r="E85" s="11"/>
      <c r="F85" s="30"/>
      <c r="G85" s="11">
        <v>1</v>
      </c>
    </row>
    <row r="86" spans="2:7" x14ac:dyDescent="0.25">
      <c r="B86" s="60" t="s">
        <v>660</v>
      </c>
      <c r="C86" s="62"/>
      <c r="D86" s="62"/>
      <c r="E86" s="11">
        <v>1</v>
      </c>
      <c r="F86" s="30"/>
      <c r="G86" s="11"/>
    </row>
    <row r="87" spans="2:7" x14ac:dyDescent="0.25">
      <c r="B87" s="60" t="s">
        <v>79</v>
      </c>
      <c r="C87" s="62"/>
      <c r="D87" s="62"/>
      <c r="E87" s="11">
        <v>1</v>
      </c>
      <c r="F87" s="30"/>
      <c r="G87" s="11"/>
    </row>
    <row r="88" spans="2:7" x14ac:dyDescent="0.25">
      <c r="B88" s="60" t="s">
        <v>661</v>
      </c>
      <c r="C88" s="62"/>
      <c r="D88" s="62"/>
      <c r="E88" s="11"/>
      <c r="F88" s="30">
        <v>1</v>
      </c>
      <c r="G88" s="11"/>
    </row>
    <row r="89" spans="2:7" x14ac:dyDescent="0.25">
      <c r="B89" s="60" t="s">
        <v>662</v>
      </c>
      <c r="C89" s="62"/>
      <c r="D89" s="62"/>
      <c r="E89" s="11"/>
      <c r="F89" s="30">
        <v>1</v>
      </c>
      <c r="G89" s="11"/>
    </row>
    <row r="90" spans="2:7" x14ac:dyDescent="0.25">
      <c r="B90" s="60" t="s">
        <v>663</v>
      </c>
      <c r="C90" s="62"/>
      <c r="D90" s="62"/>
      <c r="E90" s="11">
        <v>1</v>
      </c>
      <c r="F90" s="30"/>
      <c r="G90" s="11"/>
    </row>
    <row r="91" spans="2:7" x14ac:dyDescent="0.25">
      <c r="B91" s="60" t="s">
        <v>664</v>
      </c>
      <c r="C91" s="62"/>
      <c r="D91" s="62"/>
      <c r="E91" s="11"/>
      <c r="F91" s="30">
        <v>1</v>
      </c>
      <c r="G91" s="11"/>
    </row>
    <row r="92" spans="2:7" x14ac:dyDescent="0.25">
      <c r="B92" s="60" t="s">
        <v>80</v>
      </c>
      <c r="C92" s="62"/>
      <c r="D92" s="62"/>
      <c r="E92" s="11"/>
      <c r="F92" s="30"/>
      <c r="G92" s="11">
        <v>1</v>
      </c>
    </row>
    <row r="93" spans="2:7" x14ac:dyDescent="0.25">
      <c r="B93" s="60" t="s">
        <v>81</v>
      </c>
      <c r="C93" s="62"/>
      <c r="D93" s="62"/>
      <c r="E93" s="11"/>
      <c r="F93" s="30">
        <v>1</v>
      </c>
      <c r="G93" s="11"/>
    </row>
    <row r="94" spans="2:7" x14ac:dyDescent="0.25">
      <c r="B94" s="60" t="s">
        <v>665</v>
      </c>
      <c r="C94" s="62"/>
      <c r="D94" s="62"/>
      <c r="E94" s="11"/>
      <c r="F94" s="30"/>
      <c r="G94" s="11">
        <v>1</v>
      </c>
    </row>
    <row r="95" spans="2:7" x14ac:dyDescent="0.25">
      <c r="B95" s="60" t="s">
        <v>82</v>
      </c>
      <c r="C95" s="62"/>
      <c r="D95" s="62"/>
      <c r="E95" s="11"/>
      <c r="F95" s="30">
        <v>1</v>
      </c>
      <c r="G95" s="11"/>
    </row>
    <row r="96" spans="2:7" x14ac:dyDescent="0.25">
      <c r="B96" s="60" t="s">
        <v>83</v>
      </c>
      <c r="C96" s="62"/>
      <c r="D96" s="62"/>
      <c r="E96" s="11"/>
      <c r="F96" s="30"/>
      <c r="G96" s="11">
        <v>1</v>
      </c>
    </row>
    <row r="97" spans="2:9" x14ac:dyDescent="0.25">
      <c r="B97" s="60" t="s">
        <v>84</v>
      </c>
      <c r="C97" s="62"/>
      <c r="D97" s="62"/>
      <c r="E97" s="11"/>
      <c r="F97" s="30">
        <v>1</v>
      </c>
      <c r="G97" s="11"/>
    </row>
    <row r="98" spans="2:9" x14ac:dyDescent="0.25">
      <c r="B98" s="60" t="s">
        <v>85</v>
      </c>
      <c r="C98" s="62"/>
      <c r="D98" s="62"/>
      <c r="E98" s="11"/>
      <c r="F98" s="30">
        <v>1</v>
      </c>
      <c r="G98" s="11"/>
    </row>
    <row r="99" spans="2:9" x14ac:dyDescent="0.25">
      <c r="B99" s="60" t="s">
        <v>86</v>
      </c>
      <c r="C99" s="62"/>
      <c r="D99" s="62"/>
      <c r="E99" s="11">
        <v>1</v>
      </c>
      <c r="F99" s="30"/>
      <c r="G99" s="11"/>
    </row>
    <row r="100" spans="2:9" x14ac:dyDescent="0.25">
      <c r="B100" s="60" t="s">
        <v>87</v>
      </c>
      <c r="C100" s="62"/>
      <c r="D100" s="62"/>
      <c r="E100" s="23"/>
      <c r="F100" s="196"/>
      <c r="G100" s="23">
        <v>1</v>
      </c>
      <c r="I100" s="454"/>
    </row>
    <row r="101" spans="2:9" x14ac:dyDescent="0.25">
      <c r="B101" s="60"/>
      <c r="C101" s="62"/>
      <c r="D101" s="62"/>
      <c r="E101" s="192"/>
      <c r="F101" s="219"/>
      <c r="G101" s="94"/>
    </row>
    <row r="102" spans="2:9" x14ac:dyDescent="0.25">
      <c r="B102" s="284" t="s">
        <v>0</v>
      </c>
      <c r="C102" s="62"/>
      <c r="D102" s="62"/>
      <c r="E102" s="192">
        <f>SUM(E103:E109)</f>
        <v>0</v>
      </c>
      <c r="F102" s="198">
        <f t="shared" ref="F102:G102" si="10">SUM(F103:F109)</f>
        <v>2</v>
      </c>
      <c r="G102" s="193">
        <f t="shared" si="10"/>
        <v>5</v>
      </c>
    </row>
    <row r="103" spans="2:9" x14ac:dyDescent="0.25">
      <c r="B103" s="60" t="s">
        <v>88</v>
      </c>
      <c r="C103" s="62"/>
      <c r="D103" s="62"/>
      <c r="E103" s="24"/>
      <c r="F103" s="29">
        <v>1</v>
      </c>
      <c r="G103" s="24"/>
    </row>
    <row r="104" spans="2:9" x14ac:dyDescent="0.25">
      <c r="B104" s="60" t="s">
        <v>89</v>
      </c>
      <c r="C104" s="62"/>
      <c r="D104" s="62"/>
      <c r="E104" s="11"/>
      <c r="F104" s="30"/>
      <c r="G104" s="11">
        <v>1</v>
      </c>
    </row>
    <row r="105" spans="2:9" x14ac:dyDescent="0.25">
      <c r="B105" s="60" t="s">
        <v>90</v>
      </c>
      <c r="C105" s="62"/>
      <c r="D105" s="62"/>
      <c r="E105" s="11"/>
      <c r="F105" s="30">
        <v>1</v>
      </c>
      <c r="G105" s="11"/>
    </row>
    <row r="106" spans="2:9" x14ac:dyDescent="0.25">
      <c r="B106" s="60" t="s">
        <v>91</v>
      </c>
      <c r="C106" s="62"/>
      <c r="D106" s="62"/>
      <c r="E106" s="11"/>
      <c r="F106" s="30"/>
      <c r="G106" s="11">
        <v>1</v>
      </c>
    </row>
    <row r="107" spans="2:9" x14ac:dyDescent="0.25">
      <c r="B107" s="60" t="s">
        <v>92</v>
      </c>
      <c r="C107" s="62"/>
      <c r="D107" s="62"/>
      <c r="E107" s="11"/>
      <c r="F107" s="30"/>
      <c r="G107" s="11">
        <v>1</v>
      </c>
    </row>
    <row r="108" spans="2:9" x14ac:dyDescent="0.25">
      <c r="B108" s="60" t="s">
        <v>93</v>
      </c>
      <c r="C108" s="62"/>
      <c r="D108" s="62"/>
      <c r="E108" s="11"/>
      <c r="F108" s="30"/>
      <c r="G108" s="11">
        <v>1</v>
      </c>
    </row>
    <row r="109" spans="2:9" x14ac:dyDescent="0.25">
      <c r="B109" s="60" t="s">
        <v>666</v>
      </c>
      <c r="C109" s="62"/>
      <c r="D109" s="62"/>
      <c r="E109" s="23"/>
      <c r="F109" s="196"/>
      <c r="G109" s="23">
        <v>1</v>
      </c>
    </row>
    <row r="110" spans="2:9" x14ac:dyDescent="0.25">
      <c r="B110" s="60"/>
      <c r="C110" s="62"/>
      <c r="D110" s="62"/>
      <c r="E110" s="192"/>
      <c r="F110" s="219"/>
      <c r="G110" s="94"/>
    </row>
    <row r="111" spans="2:9" x14ac:dyDescent="0.25">
      <c r="B111" s="284" t="s">
        <v>102</v>
      </c>
      <c r="C111" s="62"/>
      <c r="D111" s="62"/>
      <c r="E111" s="192">
        <f>E112</f>
        <v>0</v>
      </c>
      <c r="F111" s="198">
        <f t="shared" ref="F111:G111" si="11">F112</f>
        <v>1</v>
      </c>
      <c r="G111" s="193">
        <f t="shared" si="11"/>
        <v>0</v>
      </c>
      <c r="H111" s="219" t="s">
        <v>7</v>
      </c>
    </row>
    <row r="112" spans="2:9" x14ac:dyDescent="0.25">
      <c r="B112" s="60" t="s">
        <v>94</v>
      </c>
      <c r="C112" s="62"/>
      <c r="D112" s="62"/>
      <c r="E112" s="51"/>
      <c r="F112" s="232">
        <v>1</v>
      </c>
      <c r="G112" s="51"/>
    </row>
    <row r="113" spans="2:7" x14ac:dyDescent="0.25">
      <c r="B113" s="270"/>
      <c r="C113" s="177"/>
      <c r="D113" s="177"/>
      <c r="E113" s="346"/>
      <c r="F113" s="304"/>
      <c r="G113" s="197"/>
    </row>
    <row r="114" spans="2:7" x14ac:dyDescent="0.25">
      <c r="E114" s="1"/>
      <c r="F114" s="1"/>
      <c r="G114" s="1"/>
    </row>
    <row r="115" spans="2:7" x14ac:dyDescent="0.25">
      <c r="E115" s="21" t="s">
        <v>7</v>
      </c>
      <c r="G115" s="219"/>
    </row>
    <row r="116" spans="2:7" x14ac:dyDescent="0.25">
      <c r="G116" s="219"/>
    </row>
    <row r="117" spans="2:7" x14ac:dyDescent="0.25">
      <c r="G117" s="219"/>
    </row>
    <row r="118" spans="2:7" x14ac:dyDescent="0.25">
      <c r="G118" s="219"/>
    </row>
    <row r="119" spans="2:7" x14ac:dyDescent="0.25">
      <c r="G119" s="219"/>
    </row>
    <row r="120" spans="2:7" x14ac:dyDescent="0.25">
      <c r="G120" s="219"/>
    </row>
    <row r="121" spans="2:7" x14ac:dyDescent="0.25">
      <c r="G121" s="219"/>
    </row>
    <row r="122" spans="2:7" x14ac:dyDescent="0.25">
      <c r="G122" s="219"/>
    </row>
    <row r="123" spans="2:7" x14ac:dyDescent="0.25">
      <c r="G123" s="219"/>
    </row>
    <row r="124" spans="2:7" x14ac:dyDescent="0.25">
      <c r="G124" s="219"/>
    </row>
    <row r="125" spans="2:7" x14ac:dyDescent="0.25">
      <c r="G125" s="219"/>
    </row>
    <row r="126" spans="2:7" x14ac:dyDescent="0.25">
      <c r="G126" s="219"/>
    </row>
    <row r="127" spans="2:7" x14ac:dyDescent="0.25">
      <c r="G127" s="219"/>
    </row>
    <row r="128" spans="2:7" x14ac:dyDescent="0.25">
      <c r="G128" s="219"/>
    </row>
    <row r="129" spans="7:7" x14ac:dyDescent="0.25">
      <c r="G129" s="219"/>
    </row>
    <row r="130" spans="7:7" x14ac:dyDescent="0.25">
      <c r="G130" s="219"/>
    </row>
    <row r="131" spans="7:7" x14ac:dyDescent="0.25">
      <c r="G131" s="219"/>
    </row>
    <row r="132" spans="7:7" x14ac:dyDescent="0.25">
      <c r="G132" s="219"/>
    </row>
    <row r="133" spans="7:7" x14ac:dyDescent="0.25">
      <c r="G133" s="219"/>
    </row>
    <row r="134" spans="7:7" x14ac:dyDescent="0.25">
      <c r="G134" s="219"/>
    </row>
    <row r="135" spans="7:7" x14ac:dyDescent="0.25">
      <c r="G135" s="219"/>
    </row>
    <row r="136" spans="7:7" x14ac:dyDescent="0.25">
      <c r="G136" s="219"/>
    </row>
    <row r="137" spans="7:7" x14ac:dyDescent="0.25">
      <c r="G137" s="219"/>
    </row>
    <row r="138" spans="7:7" x14ac:dyDescent="0.25">
      <c r="G138" s="219"/>
    </row>
    <row r="139" spans="7:7" x14ac:dyDescent="0.25">
      <c r="G139" s="219"/>
    </row>
    <row r="140" spans="7:7" x14ac:dyDescent="0.25">
      <c r="G140" s="219"/>
    </row>
    <row r="141" spans="7:7" x14ac:dyDescent="0.25">
      <c r="G141" s="219"/>
    </row>
    <row r="142" spans="7:7" x14ac:dyDescent="0.25">
      <c r="G142" s="219"/>
    </row>
    <row r="143" spans="7:7" x14ac:dyDescent="0.25">
      <c r="G143" s="219"/>
    </row>
    <row r="144" spans="7:7" x14ac:dyDescent="0.25">
      <c r="G144" s="219"/>
    </row>
    <row r="145" spans="7:7" x14ac:dyDescent="0.25">
      <c r="G145" s="219"/>
    </row>
    <row r="146" spans="7:7" x14ac:dyDescent="0.25">
      <c r="G146" s="219"/>
    </row>
    <row r="147" spans="7:7" x14ac:dyDescent="0.25">
      <c r="G147" s="219"/>
    </row>
    <row r="148" spans="7:7" x14ac:dyDescent="0.25">
      <c r="G148" s="219"/>
    </row>
    <row r="149" spans="7:7" x14ac:dyDescent="0.25">
      <c r="G149" s="219"/>
    </row>
    <row r="150" spans="7:7" x14ac:dyDescent="0.25">
      <c r="G150" s="219"/>
    </row>
    <row r="151" spans="7:7" x14ac:dyDescent="0.25">
      <c r="G151" s="219"/>
    </row>
    <row r="152" spans="7:7" x14ac:dyDescent="0.25">
      <c r="G152" s="219"/>
    </row>
    <row r="153" spans="7:7" x14ac:dyDescent="0.25">
      <c r="G153" s="219"/>
    </row>
    <row r="154" spans="7:7" x14ac:dyDescent="0.25">
      <c r="G154" s="219"/>
    </row>
    <row r="155" spans="7:7" x14ac:dyDescent="0.25">
      <c r="G155" s="219"/>
    </row>
    <row r="156" spans="7:7" x14ac:dyDescent="0.25">
      <c r="G156" s="219"/>
    </row>
    <row r="157" spans="7:7" x14ac:dyDescent="0.25">
      <c r="G157" s="219"/>
    </row>
    <row r="158" spans="7:7" x14ac:dyDescent="0.25">
      <c r="G158" s="219"/>
    </row>
    <row r="159" spans="7:7" x14ac:dyDescent="0.25">
      <c r="G159" s="219"/>
    </row>
    <row r="160" spans="7:7" x14ac:dyDescent="0.25">
      <c r="G160" s="219"/>
    </row>
    <row r="161" spans="7:7" x14ac:dyDescent="0.25">
      <c r="G161" s="219"/>
    </row>
    <row r="162" spans="7:7" x14ac:dyDescent="0.25">
      <c r="G162" s="219"/>
    </row>
    <row r="163" spans="7:7" x14ac:dyDescent="0.25">
      <c r="G163" s="219"/>
    </row>
    <row r="164" spans="7:7" x14ac:dyDescent="0.25">
      <c r="G164" s="219"/>
    </row>
    <row r="165" spans="7:7" x14ac:dyDescent="0.25">
      <c r="G165" s="219"/>
    </row>
    <row r="166" spans="7:7" x14ac:dyDescent="0.25">
      <c r="G166" s="219"/>
    </row>
    <row r="167" spans="7:7" x14ac:dyDescent="0.25">
      <c r="G167" s="219"/>
    </row>
    <row r="168" spans="7:7" x14ac:dyDescent="0.25">
      <c r="G168" s="219"/>
    </row>
    <row r="169" spans="7:7" x14ac:dyDescent="0.25">
      <c r="G169" s="219"/>
    </row>
    <row r="170" spans="7:7" x14ac:dyDescent="0.25">
      <c r="G170" s="219"/>
    </row>
    <row r="171" spans="7:7" x14ac:dyDescent="0.25">
      <c r="G171" s="219"/>
    </row>
    <row r="172" spans="7:7" x14ac:dyDescent="0.25">
      <c r="G172" s="219"/>
    </row>
    <row r="173" spans="7:7" x14ac:dyDescent="0.25">
      <c r="G173" s="219"/>
    </row>
    <row r="174" spans="7:7" x14ac:dyDescent="0.25">
      <c r="G174" s="219"/>
    </row>
    <row r="175" spans="7:7" x14ac:dyDescent="0.25">
      <c r="G175" s="219"/>
    </row>
    <row r="176" spans="7:7" x14ac:dyDescent="0.25">
      <c r="G176" s="219"/>
    </row>
    <row r="177" spans="7:7" x14ac:dyDescent="0.25">
      <c r="G177" s="219"/>
    </row>
    <row r="178" spans="7:7" x14ac:dyDescent="0.25">
      <c r="G178" s="219"/>
    </row>
    <row r="179" spans="7:7" x14ac:dyDescent="0.25">
      <c r="G179" s="219"/>
    </row>
    <row r="180" spans="7:7" x14ac:dyDescent="0.25">
      <c r="G180" s="219"/>
    </row>
    <row r="181" spans="7:7" x14ac:dyDescent="0.25">
      <c r="G181" s="219"/>
    </row>
  </sheetData>
  <mergeCells count="24">
    <mergeCell ref="B8:E8"/>
    <mergeCell ref="B2:C2"/>
    <mergeCell ref="B4:C4"/>
    <mergeCell ref="B5:N5"/>
    <mergeCell ref="F7:G7"/>
    <mergeCell ref="H7:I7"/>
    <mergeCell ref="J7:K7"/>
    <mergeCell ref="B7:E7"/>
    <mergeCell ref="X24:X25"/>
    <mergeCell ref="Y24:Y25"/>
    <mergeCell ref="B22:D23"/>
    <mergeCell ref="I22:R22"/>
    <mergeCell ref="T22:AB22"/>
    <mergeCell ref="I23:L25"/>
    <mergeCell ref="M23:Q23"/>
    <mergeCell ref="T23:W25"/>
    <mergeCell ref="X23:Y23"/>
    <mergeCell ref="Z23:Z25"/>
    <mergeCell ref="B24:D24"/>
    <mergeCell ref="M24:M25"/>
    <mergeCell ref="N24:N25"/>
    <mergeCell ref="O24:O25"/>
    <mergeCell ref="P24:P25"/>
    <mergeCell ref="Q24:Q25"/>
  </mergeCells>
  <pageMargins left="0.7" right="0.7" top="0.75" bottom="0.75" header="0.3" footer="0.3"/>
  <pageSetup orientation="portrait" verticalDpi="0" r:id="rId1"/>
  <ignoredErrors>
    <ignoredError sqref="G10:H10 I10:J10" formula="1"/>
  </ignoredError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L369"/>
  <sheetViews>
    <sheetView showGridLines="0" workbookViewId="0">
      <selection activeCell="O11" sqref="O11"/>
    </sheetView>
  </sheetViews>
  <sheetFormatPr defaultColWidth="8.88671875" defaultRowHeight="13.2" x14ac:dyDescent="0.25"/>
  <cols>
    <col min="1" max="1" width="1.44140625" style="1" customWidth="1"/>
    <col min="2" max="2" width="8.88671875" style="1" customWidth="1"/>
    <col min="3" max="3" width="15.88671875" style="1" customWidth="1"/>
    <col min="4" max="4" width="4.88671875" style="1" customWidth="1"/>
    <col min="5" max="5" width="10.5546875" style="21" customWidth="1"/>
    <col min="6" max="6" width="11.109375" style="21" customWidth="1"/>
    <col min="7" max="7" width="11" style="21" customWidth="1"/>
    <col min="8" max="8" width="11.6640625" style="219" customWidth="1"/>
    <col min="9" max="9" width="11.33203125" style="219" customWidth="1"/>
    <col min="10" max="12" width="10.33203125" style="219" customWidth="1"/>
    <col min="13" max="13" width="9.44140625" style="219" customWidth="1"/>
    <col min="14" max="14" width="9.44140625" style="605" customWidth="1"/>
    <col min="15" max="15" width="10.6640625" style="219" customWidth="1"/>
    <col min="16" max="16" width="15.6640625" style="219" customWidth="1"/>
    <col min="17" max="17" width="12.33203125" style="219" customWidth="1"/>
    <col min="18" max="18" width="12.6640625" style="219" customWidth="1"/>
    <col min="19" max="20" width="12.44140625" style="219" customWidth="1"/>
    <col min="21" max="21" width="11.6640625" style="219" customWidth="1"/>
    <col min="22" max="22" width="12.33203125" style="219" customWidth="1"/>
    <col min="23" max="23" width="12.6640625" style="219" customWidth="1"/>
    <col min="24" max="24" width="11.88671875" style="219" customWidth="1"/>
    <col min="25" max="25" width="11.6640625" style="21" customWidth="1"/>
    <col min="26" max="26" width="10.5546875" style="21" customWidth="1"/>
    <col min="27" max="27" width="11.6640625" style="21" customWidth="1"/>
    <col min="28" max="28" width="10.6640625" style="21" customWidth="1"/>
    <col min="29" max="29" width="0.6640625" style="21" customWidth="1"/>
    <col min="30" max="30" width="12.44140625" style="21" customWidth="1"/>
    <col min="31" max="16384" width="8.88671875" style="1"/>
  </cols>
  <sheetData>
    <row r="2" spans="2:24" ht="18.600000000000001" customHeight="1" x14ac:dyDescent="0.25">
      <c r="B2" s="681" t="s">
        <v>667</v>
      </c>
      <c r="C2" s="682"/>
      <c r="E2" s="56"/>
    </row>
    <row r="3" spans="2:24" ht="20.399999999999999" customHeight="1" x14ac:dyDescent="0.3">
      <c r="B3" s="5" t="s">
        <v>668</v>
      </c>
      <c r="E3" s="1"/>
    </row>
    <row r="4" spans="2:24" ht="9" customHeight="1" x14ac:dyDescent="0.3">
      <c r="B4" s="5"/>
      <c r="E4" s="1"/>
    </row>
    <row r="5" spans="2:24" x14ac:dyDescent="0.25">
      <c r="B5" s="134" t="s">
        <v>669</v>
      </c>
      <c r="E5" s="1"/>
    </row>
    <row r="6" spans="2:24" ht="46.2" customHeight="1" x14ac:dyDescent="0.3">
      <c r="B6" s="776" t="s">
        <v>670</v>
      </c>
      <c r="C6" s="901"/>
      <c r="D6" s="901"/>
      <c r="E6" s="901"/>
      <c r="F6" s="901"/>
      <c r="G6" s="901"/>
      <c r="H6" s="901"/>
      <c r="I6" s="901"/>
      <c r="J6" s="901"/>
      <c r="K6" s="901"/>
      <c r="L6" s="901"/>
      <c r="M6" s="901"/>
      <c r="N6" s="620"/>
    </row>
    <row r="7" spans="2:24" x14ac:dyDescent="0.25">
      <c r="E7" s="1"/>
    </row>
    <row r="8" spans="2:24" ht="53.4" customHeight="1" x14ac:dyDescent="0.25">
      <c r="B8" s="634" t="s">
        <v>13</v>
      </c>
      <c r="C8" s="635"/>
      <c r="D8" s="635"/>
      <c r="E8" s="636"/>
      <c r="F8" s="689" t="s">
        <v>671</v>
      </c>
      <c r="G8" s="690"/>
      <c r="H8" s="689" t="s">
        <v>672</v>
      </c>
      <c r="I8" s="690"/>
      <c r="J8" s="691" t="s">
        <v>673</v>
      </c>
      <c r="K8" s="692"/>
      <c r="L8" s="691" t="s">
        <v>674</v>
      </c>
      <c r="M8" s="855"/>
      <c r="N8" s="624"/>
    </row>
    <row r="9" spans="2:24" ht="14.4" customHeight="1" x14ac:dyDescent="0.25">
      <c r="B9" s="646" t="s">
        <v>771</v>
      </c>
      <c r="C9" s="647"/>
      <c r="D9" s="647"/>
      <c r="E9" s="648"/>
      <c r="F9" s="261" t="s">
        <v>14</v>
      </c>
      <c r="G9" s="261" t="s">
        <v>15</v>
      </c>
      <c r="H9" s="261" t="s">
        <v>14</v>
      </c>
      <c r="I9" s="261" t="s">
        <v>15</v>
      </c>
      <c r="J9" s="336" t="s">
        <v>14</v>
      </c>
      <c r="K9" s="336" t="s">
        <v>15</v>
      </c>
      <c r="L9" s="336" t="s">
        <v>14</v>
      </c>
      <c r="M9" s="261" t="s">
        <v>15</v>
      </c>
      <c r="N9" s="66"/>
    </row>
    <row r="10" spans="2:24" x14ac:dyDescent="0.25">
      <c r="B10" s="16"/>
      <c r="C10" s="12"/>
      <c r="D10" s="12"/>
      <c r="E10" s="12"/>
      <c r="F10" s="8"/>
      <c r="G10" s="234"/>
      <c r="H10" s="8"/>
      <c r="I10" s="234"/>
      <c r="J10" s="8"/>
      <c r="K10" s="234"/>
      <c r="L10" s="8"/>
      <c r="M10" s="202"/>
      <c r="N10" s="621"/>
      <c r="P10" s="28">
        <f>G11+I11+K11+M11</f>
        <v>1</v>
      </c>
    </row>
    <row r="11" spans="2:24" ht="14.4" customHeight="1" x14ac:dyDescent="0.25">
      <c r="B11" s="17" t="s">
        <v>16</v>
      </c>
      <c r="C11" s="13"/>
      <c r="D11" s="13"/>
      <c r="E11" s="129">
        <f>F11+H11+J11+L11</f>
        <v>72</v>
      </c>
      <c r="F11" s="9">
        <f>F13+F16+F19+F27+F34+F51+F55+F61</f>
        <v>25</v>
      </c>
      <c r="G11" s="235">
        <f>F11/72</f>
        <v>0.34722222222222221</v>
      </c>
      <c r="H11" s="59">
        <f>SUM(H13+H16+H19+H27+H34+H51+H55+H61)</f>
        <v>26</v>
      </c>
      <c r="I11" s="235">
        <f>H11/72</f>
        <v>0.3611111111111111</v>
      </c>
      <c r="J11" s="9">
        <f>SUM(J13+J16+J19+J27+J34+J51+J55+J61)</f>
        <v>17</v>
      </c>
      <c r="K11" s="235">
        <f>J11/72</f>
        <v>0.2361111111111111</v>
      </c>
      <c r="L11" s="184">
        <f>L13+L16+L19+L27+L34+L51+L55+L61</f>
        <v>4</v>
      </c>
      <c r="M11" s="236">
        <f>L11/72</f>
        <v>5.5555555555555552E-2</v>
      </c>
      <c r="N11" s="67"/>
      <c r="P11" s="28"/>
      <c r="Q11" s="28"/>
      <c r="R11" s="28"/>
      <c r="S11" s="28"/>
      <c r="T11" s="28"/>
      <c r="U11" s="28"/>
      <c r="V11" s="28"/>
      <c r="W11" s="28"/>
      <c r="X11" s="28"/>
    </row>
    <row r="12" spans="2:24" x14ac:dyDescent="0.25">
      <c r="B12" s="18"/>
      <c r="C12" s="15"/>
      <c r="D12" s="15"/>
      <c r="E12" s="62"/>
      <c r="F12" s="9"/>
      <c r="G12" s="198"/>
      <c r="H12" s="9"/>
      <c r="I12" s="198"/>
      <c r="J12" s="9"/>
      <c r="K12" s="198"/>
      <c r="L12" s="9"/>
      <c r="M12" s="193"/>
      <c r="N12" s="621"/>
    </row>
    <row r="13" spans="2:24" x14ac:dyDescent="0.25">
      <c r="B13" s="19" t="s">
        <v>23</v>
      </c>
      <c r="C13" s="14"/>
      <c r="D13" s="14"/>
      <c r="E13" s="130"/>
      <c r="F13" s="11">
        <f>F217</f>
        <v>2</v>
      </c>
      <c r="G13" s="199"/>
      <c r="H13" s="11">
        <v>2</v>
      </c>
      <c r="I13" s="199"/>
      <c r="J13" s="11">
        <v>0</v>
      </c>
      <c r="K13" s="199"/>
      <c r="L13" s="11">
        <v>0</v>
      </c>
      <c r="M13" s="195"/>
      <c r="N13" s="621"/>
    </row>
    <row r="14" spans="2:24" ht="13.2" hidden="1" customHeight="1" x14ac:dyDescent="0.25">
      <c r="B14" s="69" t="s">
        <v>187</v>
      </c>
      <c r="C14" s="14"/>
      <c r="D14" s="14"/>
      <c r="E14" s="130"/>
      <c r="F14" s="75">
        <v>1</v>
      </c>
      <c r="G14" s="199"/>
      <c r="H14" s="11"/>
      <c r="I14" s="199"/>
      <c r="J14" s="70"/>
      <c r="K14" s="199"/>
      <c r="L14" s="11"/>
      <c r="M14" s="195"/>
      <c r="N14" s="621"/>
    </row>
    <row r="15" spans="2:24" ht="13.2" hidden="1" customHeight="1" x14ac:dyDescent="0.25">
      <c r="B15" s="69" t="s">
        <v>111</v>
      </c>
      <c r="C15" s="14"/>
      <c r="D15" s="14"/>
      <c r="E15" s="130"/>
      <c r="F15" s="77">
        <v>1</v>
      </c>
      <c r="G15" s="199"/>
      <c r="H15" s="11"/>
      <c r="I15" s="199"/>
      <c r="J15" s="70"/>
      <c r="K15" s="199"/>
      <c r="L15" s="70"/>
      <c r="M15" s="195"/>
      <c r="N15" s="621"/>
    </row>
    <row r="16" spans="2:24" ht="14.4" customHeight="1" x14ac:dyDescent="0.25">
      <c r="B16" s="18" t="s">
        <v>21</v>
      </c>
      <c r="C16" s="15"/>
      <c r="D16" s="15"/>
      <c r="E16" s="198"/>
      <c r="F16" s="9">
        <v>1</v>
      </c>
      <c r="G16" s="198"/>
      <c r="H16" s="9">
        <v>3</v>
      </c>
      <c r="I16" s="198"/>
      <c r="J16" s="9">
        <v>1</v>
      </c>
      <c r="K16" s="198"/>
      <c r="L16" s="9">
        <f>I223</f>
        <v>0</v>
      </c>
      <c r="M16" s="193"/>
      <c r="N16" s="621"/>
    </row>
    <row r="17" spans="2:14" ht="14.4" hidden="1" customHeight="1" x14ac:dyDescent="0.25">
      <c r="B17" s="269" t="s">
        <v>189</v>
      </c>
      <c r="C17" s="15"/>
      <c r="D17" s="15"/>
      <c r="E17" s="198"/>
      <c r="F17" s="175"/>
      <c r="G17" s="198"/>
      <c r="H17" s="9"/>
      <c r="I17" s="198"/>
      <c r="J17" s="75">
        <v>1</v>
      </c>
      <c r="K17" s="198"/>
      <c r="L17" s="455"/>
      <c r="M17" s="193"/>
      <c r="N17" s="621"/>
    </row>
    <row r="18" spans="2:14" ht="14.4" hidden="1" customHeight="1" x14ac:dyDescent="0.25">
      <c r="B18" s="269" t="s">
        <v>132</v>
      </c>
      <c r="C18" s="15"/>
      <c r="D18" s="15"/>
      <c r="E18" s="198"/>
      <c r="F18" s="77">
        <v>1</v>
      </c>
      <c r="G18" s="198"/>
      <c r="H18" s="9"/>
      <c r="I18" s="198"/>
      <c r="J18" s="77"/>
      <c r="K18" s="198"/>
      <c r="L18" s="455"/>
      <c r="M18" s="193"/>
      <c r="N18" s="621"/>
    </row>
    <row r="19" spans="2:14" ht="14.4" customHeight="1" x14ac:dyDescent="0.25">
      <c r="B19" s="19" t="s">
        <v>17</v>
      </c>
      <c r="C19" s="14"/>
      <c r="D19" s="14"/>
      <c r="E19" s="199"/>
      <c r="F19" s="11">
        <f>F243</f>
        <v>6</v>
      </c>
      <c r="G19" s="199"/>
      <c r="H19" s="11">
        <f>G243</f>
        <v>4</v>
      </c>
      <c r="I19" s="199"/>
      <c r="J19" s="11">
        <v>1</v>
      </c>
      <c r="K19" s="199"/>
      <c r="L19" s="11">
        <v>0</v>
      </c>
      <c r="M19" s="195"/>
      <c r="N19" s="621"/>
    </row>
    <row r="20" spans="2:14" ht="14.4" hidden="1" customHeight="1" x14ac:dyDescent="0.25">
      <c r="B20" s="69" t="s">
        <v>159</v>
      </c>
      <c r="C20" s="14"/>
      <c r="D20" s="14"/>
      <c r="E20" s="199"/>
      <c r="F20" s="175"/>
      <c r="G20" s="199"/>
      <c r="H20" s="11"/>
      <c r="I20" s="199"/>
      <c r="J20" s="75">
        <v>1</v>
      </c>
      <c r="K20" s="199"/>
      <c r="L20" s="70"/>
      <c r="M20" s="195"/>
      <c r="N20" s="621"/>
    </row>
    <row r="21" spans="2:14" ht="14.4" hidden="1" customHeight="1" x14ac:dyDescent="0.25">
      <c r="B21" s="69" t="s">
        <v>190</v>
      </c>
      <c r="C21" s="14"/>
      <c r="D21" s="14"/>
      <c r="E21" s="199"/>
      <c r="F21" s="76">
        <v>1</v>
      </c>
      <c r="G21" s="199"/>
      <c r="H21" s="11"/>
      <c r="I21" s="199"/>
      <c r="J21" s="76"/>
      <c r="K21" s="199"/>
      <c r="L21" s="70"/>
      <c r="M21" s="195"/>
      <c r="N21" s="621"/>
    </row>
    <row r="22" spans="2:14" ht="14.4" hidden="1" customHeight="1" x14ac:dyDescent="0.25">
      <c r="B22" s="69" t="s">
        <v>139</v>
      </c>
      <c r="C22" s="14"/>
      <c r="D22" s="14"/>
      <c r="E22" s="199"/>
      <c r="F22" s="76">
        <v>1</v>
      </c>
      <c r="G22" s="199"/>
      <c r="H22" s="11"/>
      <c r="I22" s="199"/>
      <c r="J22" s="76"/>
      <c r="K22" s="199"/>
      <c r="L22" s="70"/>
      <c r="M22" s="195"/>
      <c r="N22" s="621"/>
    </row>
    <row r="23" spans="2:14" ht="14.4" hidden="1" customHeight="1" x14ac:dyDescent="0.25">
      <c r="B23" s="69" t="s">
        <v>243</v>
      </c>
      <c r="C23" s="14"/>
      <c r="D23" s="14"/>
      <c r="E23" s="199"/>
      <c r="F23" s="76">
        <v>1</v>
      </c>
      <c r="G23" s="199"/>
      <c r="H23" s="11"/>
      <c r="I23" s="199"/>
      <c r="J23" s="76"/>
      <c r="K23" s="199"/>
      <c r="L23" s="70"/>
      <c r="M23" s="195"/>
      <c r="N23" s="621"/>
    </row>
    <row r="24" spans="2:14" ht="14.4" hidden="1" customHeight="1" x14ac:dyDescent="0.25">
      <c r="B24" s="69" t="s">
        <v>437</v>
      </c>
      <c r="C24" s="14"/>
      <c r="D24" s="14"/>
      <c r="E24" s="199"/>
      <c r="F24" s="76">
        <v>1</v>
      </c>
      <c r="G24" s="199"/>
      <c r="H24" s="11"/>
      <c r="I24" s="199"/>
      <c r="J24" s="76"/>
      <c r="K24" s="199"/>
      <c r="L24" s="70"/>
      <c r="M24" s="195"/>
      <c r="N24" s="621"/>
    </row>
    <row r="25" spans="2:14" ht="14.4" hidden="1" customHeight="1" x14ac:dyDescent="0.25">
      <c r="B25" s="69" t="s">
        <v>375</v>
      </c>
      <c r="C25" s="14"/>
      <c r="D25" s="14"/>
      <c r="E25" s="199"/>
      <c r="F25" s="76">
        <v>1</v>
      </c>
      <c r="G25" s="199"/>
      <c r="H25" s="11"/>
      <c r="I25" s="199"/>
      <c r="J25" s="76"/>
      <c r="K25" s="199"/>
      <c r="L25" s="70"/>
      <c r="M25" s="195"/>
      <c r="N25" s="621"/>
    </row>
    <row r="26" spans="2:14" ht="14.4" hidden="1" customHeight="1" x14ac:dyDescent="0.25">
      <c r="B26" s="69" t="s">
        <v>192</v>
      </c>
      <c r="C26" s="14"/>
      <c r="D26" s="14"/>
      <c r="E26" s="199"/>
      <c r="F26" s="77">
        <v>1</v>
      </c>
      <c r="G26" s="199"/>
      <c r="H26" s="11"/>
      <c r="I26" s="199"/>
      <c r="J26" s="77"/>
      <c r="K26" s="199"/>
      <c r="L26" s="70"/>
      <c r="M26" s="195"/>
      <c r="N26" s="621"/>
    </row>
    <row r="27" spans="2:14" ht="14.4" customHeight="1" x14ac:dyDescent="0.25">
      <c r="B27" s="18" t="s">
        <v>18</v>
      </c>
      <c r="C27" s="15"/>
      <c r="D27" s="15"/>
      <c r="E27" s="198"/>
      <c r="F27" s="9">
        <f>F230</f>
        <v>6</v>
      </c>
      <c r="G27" s="198"/>
      <c r="H27" s="9">
        <f>G230</f>
        <v>4</v>
      </c>
      <c r="I27" s="198"/>
      <c r="J27" s="9">
        <f>E230</f>
        <v>0</v>
      </c>
      <c r="K27" s="198"/>
      <c r="L27" s="9">
        <v>1</v>
      </c>
      <c r="M27" s="193"/>
      <c r="N27" s="621"/>
    </row>
    <row r="28" spans="2:14" ht="14.4" hidden="1" customHeight="1" x14ac:dyDescent="0.25">
      <c r="B28" s="269" t="s">
        <v>675</v>
      </c>
      <c r="C28" s="71"/>
      <c r="D28" s="71"/>
      <c r="E28" s="131"/>
      <c r="F28" s="75">
        <v>1</v>
      </c>
      <c r="G28" s="131"/>
      <c r="H28" s="73"/>
      <c r="I28" s="131"/>
      <c r="J28" s="456"/>
      <c r="K28" s="358"/>
      <c r="L28" s="456"/>
      <c r="M28" s="72"/>
      <c r="N28" s="358"/>
    </row>
    <row r="29" spans="2:14" ht="14.4" hidden="1" customHeight="1" x14ac:dyDescent="0.25">
      <c r="B29" s="269" t="s">
        <v>377</v>
      </c>
      <c r="C29" s="71"/>
      <c r="D29" s="71"/>
      <c r="E29" s="131"/>
      <c r="F29" s="76">
        <v>1</v>
      </c>
      <c r="G29" s="131"/>
      <c r="H29" s="73"/>
      <c r="I29" s="131"/>
      <c r="J29" s="456"/>
      <c r="K29" s="358"/>
      <c r="L29" s="456"/>
      <c r="M29" s="72"/>
      <c r="N29" s="358"/>
    </row>
    <row r="30" spans="2:14" ht="14.4" hidden="1" customHeight="1" x14ac:dyDescent="0.25">
      <c r="B30" s="269" t="s">
        <v>193</v>
      </c>
      <c r="C30" s="71"/>
      <c r="D30" s="71"/>
      <c r="E30" s="131"/>
      <c r="F30" s="76">
        <v>1</v>
      </c>
      <c r="G30" s="131"/>
      <c r="H30" s="73"/>
      <c r="I30" s="131"/>
      <c r="J30" s="456"/>
      <c r="K30" s="358"/>
      <c r="L30" s="456"/>
      <c r="M30" s="72"/>
      <c r="N30" s="358"/>
    </row>
    <row r="31" spans="2:14" ht="14.4" hidden="1" customHeight="1" x14ac:dyDescent="0.25">
      <c r="B31" s="269" t="s">
        <v>247</v>
      </c>
      <c r="C31" s="71"/>
      <c r="D31" s="71"/>
      <c r="E31" s="131"/>
      <c r="F31" s="76">
        <v>1</v>
      </c>
      <c r="G31" s="131"/>
      <c r="H31" s="73"/>
      <c r="I31" s="131"/>
      <c r="J31" s="456"/>
      <c r="K31" s="358"/>
      <c r="L31" s="456"/>
      <c r="M31" s="72"/>
      <c r="N31" s="358"/>
    </row>
    <row r="32" spans="2:14" ht="14.4" hidden="1" customHeight="1" x14ac:dyDescent="0.25">
      <c r="B32" s="303" t="s">
        <v>136</v>
      </c>
      <c r="C32" s="71"/>
      <c r="D32" s="71"/>
      <c r="E32" s="131"/>
      <c r="F32" s="76">
        <v>1</v>
      </c>
      <c r="G32" s="131"/>
      <c r="H32" s="73"/>
      <c r="I32" s="131"/>
      <c r="J32" s="456"/>
      <c r="K32" s="358"/>
      <c r="L32" s="456"/>
      <c r="M32" s="72"/>
      <c r="N32" s="358"/>
    </row>
    <row r="33" spans="2:14" ht="14.4" hidden="1" customHeight="1" x14ac:dyDescent="0.25">
      <c r="B33" s="269" t="s">
        <v>331</v>
      </c>
      <c r="C33" s="71"/>
      <c r="D33" s="71"/>
      <c r="E33" s="131"/>
      <c r="F33" s="77">
        <v>1</v>
      </c>
      <c r="G33" s="131"/>
      <c r="H33" s="73"/>
      <c r="I33" s="131"/>
      <c r="J33" s="456"/>
      <c r="K33" s="358"/>
      <c r="L33" s="456"/>
      <c r="M33" s="72"/>
      <c r="N33" s="358"/>
    </row>
    <row r="34" spans="2:14" ht="14.4" customHeight="1" x14ac:dyDescent="0.25">
      <c r="B34" s="19" t="s">
        <v>20</v>
      </c>
      <c r="C34" s="14"/>
      <c r="D34" s="14"/>
      <c r="E34" s="199"/>
      <c r="F34" s="11">
        <f>F262</f>
        <v>8</v>
      </c>
      <c r="G34" s="199"/>
      <c r="H34" s="11">
        <v>9</v>
      </c>
      <c r="I34" s="199"/>
      <c r="J34" s="11">
        <f>E262</f>
        <v>8</v>
      </c>
      <c r="K34" s="199"/>
      <c r="L34" s="11">
        <v>2</v>
      </c>
      <c r="M34" s="195"/>
      <c r="N34" s="621"/>
    </row>
    <row r="35" spans="2:14" ht="14.4" hidden="1" customHeight="1" x14ac:dyDescent="0.25">
      <c r="B35" s="69" t="s">
        <v>380</v>
      </c>
      <c r="C35" s="78"/>
      <c r="D35" s="78"/>
      <c r="E35" s="132"/>
      <c r="F35" s="75"/>
      <c r="G35" s="132"/>
      <c r="H35" s="70"/>
      <c r="I35" s="132"/>
      <c r="J35" s="76">
        <v>1</v>
      </c>
      <c r="K35" s="132"/>
      <c r="L35" s="70"/>
      <c r="M35" s="79"/>
      <c r="N35" s="358"/>
    </row>
    <row r="36" spans="2:14" ht="14.4" hidden="1" customHeight="1" x14ac:dyDescent="0.25">
      <c r="B36" s="69" t="s">
        <v>676</v>
      </c>
      <c r="C36" s="78"/>
      <c r="D36" s="78"/>
      <c r="E36" s="132"/>
      <c r="F36" s="76"/>
      <c r="G36" s="132"/>
      <c r="H36" s="70"/>
      <c r="I36" s="132"/>
      <c r="J36" s="76">
        <v>1</v>
      </c>
      <c r="K36" s="132"/>
      <c r="L36" s="70"/>
      <c r="M36" s="79"/>
      <c r="N36" s="358"/>
    </row>
    <row r="37" spans="2:14" ht="14.4" hidden="1" customHeight="1" x14ac:dyDescent="0.25">
      <c r="B37" s="69" t="s">
        <v>196</v>
      </c>
      <c r="C37" s="78"/>
      <c r="D37" s="78"/>
      <c r="E37" s="132"/>
      <c r="F37" s="76">
        <v>1</v>
      </c>
      <c r="G37" s="132"/>
      <c r="H37" s="70"/>
      <c r="I37" s="132"/>
      <c r="J37" s="76"/>
      <c r="K37" s="132"/>
      <c r="L37" s="70"/>
      <c r="M37" s="79"/>
      <c r="N37" s="358"/>
    </row>
    <row r="38" spans="2:14" ht="14.4" hidden="1" customHeight="1" x14ac:dyDescent="0.25">
      <c r="B38" s="69" t="s">
        <v>332</v>
      </c>
      <c r="C38" s="78"/>
      <c r="D38" s="78"/>
      <c r="E38" s="132"/>
      <c r="F38" s="76">
        <v>1</v>
      </c>
      <c r="G38" s="132"/>
      <c r="H38" s="70"/>
      <c r="I38" s="132"/>
      <c r="J38" s="76"/>
      <c r="K38" s="132"/>
      <c r="L38" s="70"/>
      <c r="M38" s="79"/>
      <c r="N38" s="358"/>
    </row>
    <row r="39" spans="2:14" ht="14.4" hidden="1" customHeight="1" x14ac:dyDescent="0.25">
      <c r="B39" s="69" t="s">
        <v>333</v>
      </c>
      <c r="C39" s="78"/>
      <c r="D39" s="78"/>
      <c r="E39" s="132"/>
      <c r="F39" s="76">
        <v>1</v>
      </c>
      <c r="G39" s="132"/>
      <c r="H39" s="70"/>
      <c r="I39" s="132"/>
      <c r="J39" s="76"/>
      <c r="K39" s="132"/>
      <c r="L39" s="70"/>
      <c r="M39" s="79"/>
      <c r="N39" s="358"/>
    </row>
    <row r="40" spans="2:14" ht="14.4" hidden="1" customHeight="1" x14ac:dyDescent="0.25">
      <c r="B40" s="69" t="s">
        <v>251</v>
      </c>
      <c r="C40" s="78"/>
      <c r="D40" s="78"/>
      <c r="E40" s="132"/>
      <c r="F40" s="76">
        <v>1</v>
      </c>
      <c r="G40" s="132"/>
      <c r="H40" s="70"/>
      <c r="I40" s="132"/>
      <c r="J40" s="76"/>
      <c r="K40" s="132"/>
      <c r="L40" s="70"/>
      <c r="M40" s="79"/>
      <c r="N40" s="358"/>
    </row>
    <row r="41" spans="2:14" ht="14.4" hidden="1" customHeight="1" x14ac:dyDescent="0.25">
      <c r="B41" s="69" t="s">
        <v>145</v>
      </c>
      <c r="C41" s="78"/>
      <c r="D41" s="78"/>
      <c r="E41" s="132"/>
      <c r="F41" s="76"/>
      <c r="G41" s="132"/>
      <c r="H41" s="70"/>
      <c r="I41" s="132"/>
      <c r="J41" s="76">
        <v>1</v>
      </c>
      <c r="K41" s="132"/>
      <c r="L41" s="70"/>
      <c r="M41" s="79"/>
      <c r="N41" s="358"/>
    </row>
    <row r="42" spans="2:14" ht="14.4" hidden="1" customHeight="1" x14ac:dyDescent="0.25">
      <c r="B42" s="69" t="s">
        <v>149</v>
      </c>
      <c r="C42" s="78"/>
      <c r="D42" s="78"/>
      <c r="E42" s="132"/>
      <c r="F42" s="76">
        <v>1</v>
      </c>
      <c r="G42" s="132"/>
      <c r="H42" s="70"/>
      <c r="I42" s="132"/>
      <c r="J42" s="76"/>
      <c r="K42" s="132"/>
      <c r="L42" s="70"/>
      <c r="M42" s="79"/>
      <c r="N42" s="358"/>
    </row>
    <row r="43" spans="2:14" ht="14.4" hidden="1" customHeight="1" x14ac:dyDescent="0.25">
      <c r="B43" s="69" t="s">
        <v>253</v>
      </c>
      <c r="C43" s="78"/>
      <c r="D43" s="78"/>
      <c r="E43" s="132"/>
      <c r="F43" s="76">
        <v>1</v>
      </c>
      <c r="G43" s="132"/>
      <c r="H43" s="70"/>
      <c r="I43" s="132"/>
      <c r="J43" s="76"/>
      <c r="K43" s="132"/>
      <c r="L43" s="70"/>
      <c r="M43" s="79"/>
      <c r="N43" s="358"/>
    </row>
    <row r="44" spans="2:14" ht="14.4" hidden="1" customHeight="1" x14ac:dyDescent="0.25">
      <c r="B44" s="69" t="s">
        <v>151</v>
      </c>
      <c r="C44" s="78"/>
      <c r="D44" s="78"/>
      <c r="E44" s="132"/>
      <c r="F44" s="76">
        <v>1</v>
      </c>
      <c r="G44" s="132"/>
      <c r="H44" s="70"/>
      <c r="I44" s="132"/>
      <c r="J44" s="76"/>
      <c r="K44" s="132"/>
      <c r="L44" s="70"/>
      <c r="M44" s="79"/>
      <c r="N44" s="358"/>
    </row>
    <row r="45" spans="2:14" ht="14.4" hidden="1" customHeight="1" x14ac:dyDescent="0.25">
      <c r="B45" s="69" t="s">
        <v>157</v>
      </c>
      <c r="C45" s="78"/>
      <c r="D45" s="78"/>
      <c r="E45" s="132"/>
      <c r="F45" s="76"/>
      <c r="G45" s="132"/>
      <c r="H45" s="70"/>
      <c r="I45" s="132"/>
      <c r="J45" s="76">
        <v>1</v>
      </c>
      <c r="K45" s="132"/>
      <c r="L45" s="70"/>
      <c r="M45" s="79"/>
      <c r="N45" s="358"/>
    </row>
    <row r="46" spans="2:14" ht="14.4" hidden="1" customHeight="1" x14ac:dyDescent="0.25">
      <c r="B46" s="69" t="s">
        <v>383</v>
      </c>
      <c r="C46" s="78"/>
      <c r="D46" s="78"/>
      <c r="E46" s="132"/>
      <c r="F46" s="76"/>
      <c r="G46" s="132"/>
      <c r="H46" s="70"/>
      <c r="I46" s="132"/>
      <c r="J46" s="76">
        <v>1</v>
      </c>
      <c r="K46" s="132"/>
      <c r="L46" s="70"/>
      <c r="M46" s="79"/>
      <c r="N46" s="358"/>
    </row>
    <row r="47" spans="2:14" ht="14.4" hidden="1" customHeight="1" x14ac:dyDescent="0.25">
      <c r="B47" s="69" t="s">
        <v>384</v>
      </c>
      <c r="C47" s="78"/>
      <c r="D47" s="78"/>
      <c r="E47" s="132"/>
      <c r="F47" s="76"/>
      <c r="G47" s="132"/>
      <c r="H47" s="70"/>
      <c r="I47" s="132"/>
      <c r="J47" s="76">
        <v>1</v>
      </c>
      <c r="K47" s="132"/>
      <c r="L47" s="70"/>
      <c r="M47" s="79"/>
      <c r="N47" s="358"/>
    </row>
    <row r="48" spans="2:14" ht="14.4" hidden="1" customHeight="1" x14ac:dyDescent="0.25">
      <c r="B48" s="69" t="s">
        <v>335</v>
      </c>
      <c r="C48" s="78"/>
      <c r="D48" s="78"/>
      <c r="E48" s="132"/>
      <c r="F48" s="76"/>
      <c r="G48" s="132"/>
      <c r="H48" s="70"/>
      <c r="I48" s="132"/>
      <c r="J48" s="76">
        <v>1</v>
      </c>
      <c r="K48" s="132"/>
      <c r="L48" s="70"/>
      <c r="M48" s="79"/>
      <c r="N48" s="358"/>
    </row>
    <row r="49" spans="2:14" ht="14.4" hidden="1" customHeight="1" x14ac:dyDescent="0.25">
      <c r="B49" s="69" t="s">
        <v>154</v>
      </c>
      <c r="C49" s="78"/>
      <c r="D49" s="78"/>
      <c r="E49" s="132"/>
      <c r="F49" s="76">
        <v>1</v>
      </c>
      <c r="G49" s="132"/>
      <c r="H49" s="70"/>
      <c r="I49" s="132"/>
      <c r="J49" s="76"/>
      <c r="K49" s="132"/>
      <c r="L49" s="70"/>
      <c r="M49" s="79"/>
      <c r="N49" s="358"/>
    </row>
    <row r="50" spans="2:14" ht="14.4" hidden="1" customHeight="1" x14ac:dyDescent="0.25">
      <c r="B50" s="69" t="s">
        <v>254</v>
      </c>
      <c r="C50" s="78"/>
      <c r="D50" s="78"/>
      <c r="E50" s="132"/>
      <c r="F50" s="77"/>
      <c r="G50" s="132"/>
      <c r="H50" s="70"/>
      <c r="I50" s="132"/>
      <c r="J50" s="77">
        <v>1</v>
      </c>
      <c r="K50" s="132"/>
      <c r="L50" s="70"/>
      <c r="M50" s="79"/>
      <c r="N50" s="358"/>
    </row>
    <row r="51" spans="2:14" ht="14.4" customHeight="1" x14ac:dyDescent="0.25">
      <c r="B51" s="18" t="s">
        <v>19</v>
      </c>
      <c r="C51" s="15"/>
      <c r="D51" s="15"/>
      <c r="E51" s="198"/>
      <c r="F51" s="9">
        <f>F255</f>
        <v>1</v>
      </c>
      <c r="G51" s="198"/>
      <c r="H51" s="9">
        <f>G255</f>
        <v>2</v>
      </c>
      <c r="I51" s="198"/>
      <c r="J51" s="9">
        <f>E255</f>
        <v>2</v>
      </c>
      <c r="K51" s="198"/>
      <c r="L51" s="9">
        <v>1</v>
      </c>
      <c r="M51" s="193"/>
      <c r="N51" s="621"/>
    </row>
    <row r="52" spans="2:14" ht="14.4" hidden="1" customHeight="1" x14ac:dyDescent="0.25">
      <c r="B52" s="269" t="s">
        <v>256</v>
      </c>
      <c r="C52" s="15"/>
      <c r="D52" s="15"/>
      <c r="E52" s="198"/>
      <c r="F52" s="75"/>
      <c r="G52" s="198"/>
      <c r="H52" s="9"/>
      <c r="I52" s="198"/>
      <c r="J52" s="75">
        <v>1</v>
      </c>
      <c r="K52" s="198"/>
      <c r="L52" s="456"/>
      <c r="M52" s="193"/>
      <c r="N52" s="621"/>
    </row>
    <row r="53" spans="2:14" ht="14.4" hidden="1" customHeight="1" x14ac:dyDescent="0.25">
      <c r="B53" s="269" t="s">
        <v>386</v>
      </c>
      <c r="C53" s="15"/>
      <c r="D53" s="15"/>
      <c r="E53" s="198"/>
      <c r="F53" s="76">
        <v>1</v>
      </c>
      <c r="G53" s="198"/>
      <c r="H53" s="9"/>
      <c r="I53" s="198"/>
      <c r="J53" s="76"/>
      <c r="K53" s="198"/>
      <c r="L53" s="456"/>
      <c r="M53" s="193"/>
      <c r="N53" s="621"/>
    </row>
    <row r="54" spans="2:14" ht="14.4" hidden="1" customHeight="1" x14ac:dyDescent="0.25">
      <c r="B54" s="269" t="s">
        <v>257</v>
      </c>
      <c r="C54" s="15"/>
      <c r="D54" s="15"/>
      <c r="E54" s="198"/>
      <c r="F54" s="77"/>
      <c r="G54" s="198"/>
      <c r="H54" s="9"/>
      <c r="I54" s="198"/>
      <c r="J54" s="77">
        <v>1</v>
      </c>
      <c r="K54" s="198"/>
      <c r="L54" s="456"/>
      <c r="M54" s="193"/>
      <c r="N54" s="621"/>
    </row>
    <row r="55" spans="2:14" ht="14.4" customHeight="1" x14ac:dyDescent="0.25">
      <c r="B55" s="19" t="s">
        <v>0</v>
      </c>
      <c r="C55" s="14"/>
      <c r="D55" s="14"/>
      <c r="E55" s="199"/>
      <c r="F55" s="11">
        <f>F291</f>
        <v>1</v>
      </c>
      <c r="G55" s="199"/>
      <c r="H55" s="11">
        <f>G291</f>
        <v>2</v>
      </c>
      <c r="I55" s="199"/>
      <c r="J55" s="11">
        <f>E291</f>
        <v>4</v>
      </c>
      <c r="K55" s="199"/>
      <c r="L55" s="11">
        <v>0</v>
      </c>
      <c r="M55" s="195"/>
      <c r="N55" s="621"/>
    </row>
    <row r="56" spans="2:14" ht="14.4" hidden="1" customHeight="1" x14ac:dyDescent="0.25">
      <c r="B56" s="81" t="s">
        <v>112</v>
      </c>
      <c r="C56" s="78"/>
      <c r="D56" s="14"/>
      <c r="E56" s="199"/>
      <c r="F56" s="75">
        <v>1</v>
      </c>
      <c r="G56" s="199"/>
      <c r="H56" s="11"/>
      <c r="I56" s="199"/>
      <c r="J56" s="175"/>
      <c r="K56" s="199"/>
      <c r="L56" s="11"/>
      <c r="M56" s="195"/>
      <c r="N56" s="621"/>
    </row>
    <row r="57" spans="2:14" ht="14.4" hidden="1" customHeight="1" x14ac:dyDescent="0.25">
      <c r="B57" s="81" t="s">
        <v>114</v>
      </c>
      <c r="C57" s="78"/>
      <c r="D57" s="14"/>
      <c r="E57" s="199"/>
      <c r="F57" s="76"/>
      <c r="G57" s="199"/>
      <c r="H57" s="11"/>
      <c r="I57" s="199"/>
      <c r="J57" s="76">
        <v>1</v>
      </c>
      <c r="K57" s="199"/>
      <c r="L57" s="70"/>
      <c r="M57" s="195"/>
      <c r="N57" s="621"/>
    </row>
    <row r="58" spans="2:14" ht="14.4" hidden="1" customHeight="1" x14ac:dyDescent="0.25">
      <c r="B58" s="81" t="s">
        <v>115</v>
      </c>
      <c r="C58" s="78"/>
      <c r="D58" s="14"/>
      <c r="E58" s="199"/>
      <c r="F58" s="76"/>
      <c r="G58" s="199"/>
      <c r="H58" s="11"/>
      <c r="I58" s="199"/>
      <c r="J58" s="76">
        <v>1</v>
      </c>
      <c r="K58" s="199"/>
      <c r="L58" s="70"/>
      <c r="M58" s="195"/>
      <c r="N58" s="621"/>
    </row>
    <row r="59" spans="2:14" ht="14.4" hidden="1" customHeight="1" x14ac:dyDescent="0.25">
      <c r="B59" s="81" t="s">
        <v>116</v>
      </c>
      <c r="C59" s="78"/>
      <c r="D59" s="14"/>
      <c r="E59" s="199"/>
      <c r="F59" s="76"/>
      <c r="G59" s="199"/>
      <c r="H59" s="11"/>
      <c r="I59" s="199"/>
      <c r="J59" s="76">
        <v>1</v>
      </c>
      <c r="K59" s="199"/>
      <c r="L59" s="70"/>
      <c r="M59" s="195"/>
      <c r="N59" s="621"/>
    </row>
    <row r="60" spans="2:14" ht="14.4" hidden="1" customHeight="1" x14ac:dyDescent="0.25">
      <c r="B60" s="81" t="s">
        <v>117</v>
      </c>
      <c r="C60" s="78"/>
      <c r="D60" s="14"/>
      <c r="E60" s="199"/>
      <c r="F60" s="77"/>
      <c r="G60" s="199"/>
      <c r="H60" s="11"/>
      <c r="I60" s="199"/>
      <c r="J60" s="77">
        <v>1</v>
      </c>
      <c r="K60" s="199"/>
      <c r="L60" s="70"/>
      <c r="M60" s="195"/>
      <c r="N60" s="621"/>
    </row>
    <row r="61" spans="2:14" ht="14.4" customHeight="1" x14ac:dyDescent="0.25">
      <c r="B61" s="83" t="s">
        <v>102</v>
      </c>
      <c r="C61" s="65"/>
      <c r="D61" s="65"/>
      <c r="E61" s="133"/>
      <c r="F61" s="27">
        <f>F299</f>
        <v>0</v>
      </c>
      <c r="G61" s="133"/>
      <c r="H61" s="27">
        <f>G299</f>
        <v>0</v>
      </c>
      <c r="I61" s="133"/>
      <c r="J61" s="27">
        <v>1</v>
      </c>
      <c r="K61" s="177"/>
      <c r="L61" s="27">
        <f>I299</f>
        <v>0</v>
      </c>
      <c r="M61" s="84"/>
      <c r="N61" s="55"/>
    </row>
    <row r="62" spans="2:14" ht="13.2" hidden="1" customHeight="1" x14ac:dyDescent="0.25">
      <c r="B62" s="82" t="s">
        <v>118</v>
      </c>
      <c r="C62" s="20"/>
      <c r="D62" s="20"/>
      <c r="E62" s="304"/>
      <c r="F62" s="457"/>
      <c r="G62" s="304"/>
      <c r="H62" s="10"/>
      <c r="I62" s="304"/>
      <c r="J62" s="77">
        <v>1</v>
      </c>
      <c r="K62" s="105"/>
      <c r="L62" s="232"/>
      <c r="M62" s="233"/>
    </row>
    <row r="63" spans="2:14" ht="9.6" customHeight="1" x14ac:dyDescent="0.25">
      <c r="B63" s="15"/>
      <c r="C63" s="15"/>
      <c r="D63" s="15"/>
      <c r="E63" s="198"/>
      <c r="F63" s="198"/>
      <c r="G63" s="198"/>
      <c r="H63" s="198"/>
      <c r="I63" s="198"/>
      <c r="J63" s="198"/>
      <c r="K63" s="198"/>
      <c r="L63" s="198"/>
      <c r="M63" s="198"/>
      <c r="N63" s="593"/>
    </row>
    <row r="64" spans="2:14" ht="17.399999999999999" customHeight="1" x14ac:dyDescent="0.25">
      <c r="B64" s="13" t="s">
        <v>677</v>
      </c>
      <c r="C64" s="15"/>
      <c r="D64" s="15"/>
      <c r="E64" s="198"/>
      <c r="F64" s="198"/>
      <c r="G64" s="198"/>
      <c r="H64" s="198"/>
      <c r="I64" s="198"/>
      <c r="J64" s="198"/>
      <c r="K64" s="198"/>
      <c r="L64" s="198"/>
      <c r="M64" s="198"/>
      <c r="N64" s="593"/>
    </row>
    <row r="65" spans="2:15" ht="10.95" customHeight="1" x14ac:dyDescent="0.25">
      <c r="C65" s="15"/>
      <c r="D65" s="15"/>
      <c r="E65" s="198"/>
      <c r="F65" s="198"/>
      <c r="G65" s="198"/>
      <c r="H65" s="198"/>
      <c r="I65" s="198"/>
      <c r="J65" s="198"/>
      <c r="K65" s="198"/>
      <c r="L65" s="198"/>
      <c r="M65" s="198"/>
      <c r="N65" s="593"/>
    </row>
    <row r="66" spans="2:15" ht="17.399999999999999" customHeight="1" x14ac:dyDescent="0.25">
      <c r="B66" s="634" t="s">
        <v>104</v>
      </c>
      <c r="C66" s="635"/>
      <c r="D66" s="636"/>
      <c r="E66" s="673" t="s">
        <v>678</v>
      </c>
      <c r="F66" s="674"/>
      <c r="G66" s="882" t="s">
        <v>569</v>
      </c>
      <c r="H66" s="883"/>
      <c r="I66" s="885"/>
      <c r="J66" s="451"/>
      <c r="K66" s="451"/>
      <c r="L66" s="451"/>
      <c r="M66" s="451"/>
      <c r="N66" s="451"/>
      <c r="O66" s="451"/>
    </row>
    <row r="67" spans="2:15" ht="28.2" customHeight="1" x14ac:dyDescent="0.25">
      <c r="B67" s="675"/>
      <c r="C67" s="676"/>
      <c r="D67" s="677"/>
      <c r="E67" s="637" t="s">
        <v>399</v>
      </c>
      <c r="F67" s="637" t="s">
        <v>106</v>
      </c>
      <c r="G67" s="632" t="s">
        <v>679</v>
      </c>
      <c r="H67" s="651" t="s">
        <v>128</v>
      </c>
      <c r="I67" s="876" t="s">
        <v>680</v>
      </c>
      <c r="K67" s="824"/>
      <c r="L67" s="824"/>
      <c r="M67" s="824"/>
      <c r="N67" s="617"/>
      <c r="O67" s="824"/>
    </row>
    <row r="68" spans="2:15" ht="39.6" customHeight="1" x14ac:dyDescent="0.25">
      <c r="B68" s="678"/>
      <c r="C68" s="679"/>
      <c r="D68" s="680"/>
      <c r="E68" s="638"/>
      <c r="F68" s="638"/>
      <c r="G68" s="633"/>
      <c r="H68" s="652"/>
      <c r="I68" s="633"/>
      <c r="K68" s="824"/>
      <c r="L68" s="824"/>
      <c r="M68" s="824"/>
      <c r="N68" s="617"/>
      <c r="O68" s="824"/>
    </row>
    <row r="69" spans="2:15" ht="13.2" customHeight="1" x14ac:dyDescent="0.25">
      <c r="B69" s="458"/>
      <c r="C69" s="459"/>
      <c r="D69" s="459"/>
      <c r="E69" s="460"/>
      <c r="F69" s="459"/>
      <c r="G69" s="460"/>
      <c r="H69" s="459"/>
      <c r="I69" s="460"/>
      <c r="K69" s="461"/>
      <c r="L69" s="461"/>
      <c r="M69" s="461"/>
      <c r="N69" s="461"/>
      <c r="O69" s="461"/>
    </row>
    <row r="70" spans="2:15" ht="13.2" customHeight="1" x14ac:dyDescent="0.25">
      <c r="B70" s="85" t="s">
        <v>8</v>
      </c>
      <c r="C70" s="86"/>
      <c r="D70" s="206"/>
      <c r="E70" s="580">
        <f>E72+E75+E78</f>
        <v>4</v>
      </c>
      <c r="F70" s="88">
        <f>F72+F75+F78</f>
        <v>4</v>
      </c>
      <c r="G70" s="89">
        <f>G72+G75+G78</f>
        <v>2</v>
      </c>
      <c r="H70" s="89">
        <f>H72+H75+H78</f>
        <v>1</v>
      </c>
      <c r="I70" s="89">
        <f>I72+I75+I78</f>
        <v>1</v>
      </c>
      <c r="K70" s="461"/>
      <c r="L70" s="461"/>
      <c r="M70" s="461"/>
      <c r="N70" s="461"/>
      <c r="O70" s="461"/>
    </row>
    <row r="71" spans="2:15" ht="13.2" customHeight="1" x14ac:dyDescent="0.25">
      <c r="B71" s="462"/>
      <c r="C71" s="461"/>
      <c r="D71" s="461"/>
      <c r="E71" s="463"/>
      <c r="F71" s="461"/>
      <c r="G71" s="463"/>
      <c r="H71" s="461"/>
      <c r="I71" s="463"/>
      <c r="K71" s="461"/>
      <c r="L71" s="461" t="s">
        <v>7</v>
      </c>
      <c r="M71" s="461"/>
      <c r="N71" s="461"/>
      <c r="O71" s="461"/>
    </row>
    <row r="72" spans="2:15" ht="13.2" customHeight="1" x14ac:dyDescent="0.25">
      <c r="B72" s="64" t="s">
        <v>105</v>
      </c>
      <c r="C72" s="121"/>
      <c r="D72" s="220"/>
      <c r="E72" s="122">
        <v>1</v>
      </c>
      <c r="F72" s="220">
        <f>SUM(F73)</f>
        <v>1</v>
      </c>
      <c r="G72" s="122">
        <f>SUM(G73)</f>
        <v>1</v>
      </c>
      <c r="H72" s="220"/>
      <c r="I72" s="122"/>
      <c r="K72" s="220"/>
      <c r="L72" s="220"/>
      <c r="M72" s="220"/>
      <c r="N72" s="606"/>
      <c r="O72" s="220"/>
    </row>
    <row r="73" spans="2:15" ht="13.2" customHeight="1" x14ac:dyDescent="0.25">
      <c r="B73" s="63" t="s">
        <v>39</v>
      </c>
      <c r="C73" s="55"/>
      <c r="D73" s="55"/>
      <c r="E73" s="26"/>
      <c r="F73" s="120">
        <f>SUM(G73:I73)</f>
        <v>1</v>
      </c>
      <c r="G73" s="98">
        <v>1</v>
      </c>
      <c r="H73" s="120"/>
      <c r="I73" s="98"/>
    </row>
    <row r="74" spans="2:15" ht="13.2" customHeight="1" x14ac:dyDescent="0.25">
      <c r="B74" s="63"/>
      <c r="C74" s="55"/>
      <c r="D74" s="55"/>
      <c r="E74" s="26"/>
      <c r="F74" s="219"/>
      <c r="G74" s="25"/>
      <c r="H74" s="25"/>
      <c r="I74" s="26"/>
    </row>
    <row r="75" spans="2:15" ht="13.2" customHeight="1" x14ac:dyDescent="0.25">
      <c r="B75" s="64" t="s">
        <v>681</v>
      </c>
      <c r="C75" s="55"/>
      <c r="D75" s="55"/>
      <c r="E75" s="122">
        <v>1</v>
      </c>
      <c r="F75" s="220">
        <f>SUM(F76)</f>
        <v>1</v>
      </c>
      <c r="G75" s="122">
        <f>SUM(G76)</f>
        <v>1</v>
      </c>
      <c r="H75" s="26"/>
      <c r="I75" s="26"/>
    </row>
    <row r="76" spans="2:15" ht="13.2" customHeight="1" x14ac:dyDescent="0.25">
      <c r="B76" s="63" t="s">
        <v>60</v>
      </c>
      <c r="C76" s="15"/>
      <c r="D76" s="15"/>
      <c r="E76" s="9"/>
      <c r="F76" s="120">
        <f>SUM(G76:I76)</f>
        <v>1</v>
      </c>
      <c r="G76" s="98">
        <v>1</v>
      </c>
      <c r="H76" s="98"/>
      <c r="I76" s="98"/>
      <c r="O76" s="55"/>
    </row>
    <row r="77" spans="2:15" ht="13.2" customHeight="1" x14ac:dyDescent="0.25">
      <c r="B77" s="63"/>
      <c r="C77" s="15"/>
      <c r="D77" s="15"/>
      <c r="E77" s="9"/>
      <c r="F77" s="198"/>
      <c r="G77" s="9"/>
      <c r="H77" s="8"/>
      <c r="I77" s="8"/>
      <c r="O77" s="55"/>
    </row>
    <row r="78" spans="2:15" ht="13.2" customHeight="1" x14ac:dyDescent="0.25">
      <c r="B78" s="64" t="s">
        <v>108</v>
      </c>
      <c r="C78" s="15"/>
      <c r="D78" s="15"/>
      <c r="E78" s="324">
        <v>2</v>
      </c>
      <c r="F78" s="129">
        <f>SUM(F79:F80)</f>
        <v>2</v>
      </c>
      <c r="G78" s="324">
        <f>SUM(G79:G80)</f>
        <v>0</v>
      </c>
      <c r="H78" s="324">
        <f>SUM(H79:H80)</f>
        <v>1</v>
      </c>
      <c r="I78" s="324">
        <f>SUM(I79:I80)</f>
        <v>1</v>
      </c>
      <c r="O78" s="55"/>
    </row>
    <row r="79" spans="2:15" ht="13.2" customHeight="1" x14ac:dyDescent="0.25">
      <c r="B79" s="63" t="s">
        <v>110</v>
      </c>
      <c r="C79" s="15"/>
      <c r="D79" s="15"/>
      <c r="E79" s="192"/>
      <c r="F79" s="95">
        <f t="shared" ref="F79:F80" si="0">SUM(G79:I79)</f>
        <v>1</v>
      </c>
      <c r="G79" s="213"/>
      <c r="H79" s="226">
        <v>1</v>
      </c>
      <c r="I79" s="95"/>
    </row>
    <row r="80" spans="2:15" ht="13.2" customHeight="1" x14ac:dyDescent="0.25">
      <c r="B80" s="68" t="s">
        <v>81</v>
      </c>
      <c r="C80" s="464"/>
      <c r="D80" s="464"/>
      <c r="E80" s="465"/>
      <c r="F80" s="97">
        <f t="shared" si="0"/>
        <v>1</v>
      </c>
      <c r="G80" s="466"/>
      <c r="H80" s="467"/>
      <c r="I80" s="468">
        <v>1</v>
      </c>
      <c r="K80" s="461"/>
      <c r="L80" s="461"/>
      <c r="M80" s="461"/>
      <c r="N80" s="461"/>
      <c r="O80" s="461"/>
    </row>
    <row r="81" spans="2:38" ht="6" customHeight="1" x14ac:dyDescent="0.25">
      <c r="B81" s="787"/>
      <c r="C81" s="787"/>
      <c r="D81" s="787"/>
      <c r="E81" s="787"/>
      <c r="F81" s="787"/>
      <c r="G81" s="787"/>
      <c r="H81" s="787"/>
      <c r="I81" s="787"/>
      <c r="J81" s="787"/>
      <c r="K81" s="787"/>
      <c r="L81" s="787"/>
      <c r="M81" s="787"/>
      <c r="N81" s="787"/>
      <c r="O81" s="787"/>
    </row>
    <row r="82" spans="2:38" ht="16.2" customHeight="1" x14ac:dyDescent="0.25">
      <c r="B82" s="13" t="s">
        <v>698</v>
      </c>
      <c r="C82" s="306"/>
      <c r="D82" s="306"/>
      <c r="E82" s="306"/>
      <c r="F82" s="306"/>
      <c r="G82" s="306"/>
      <c r="H82" s="306"/>
      <c r="I82" s="306"/>
      <c r="J82" s="306"/>
      <c r="K82" s="306"/>
      <c r="L82" s="306"/>
      <c r="M82" s="306"/>
      <c r="N82" s="614"/>
      <c r="O82" s="306"/>
    </row>
    <row r="83" spans="2:38" ht="8.4" customHeight="1" x14ac:dyDescent="0.25">
      <c r="B83" s="13"/>
      <c r="C83" s="15"/>
      <c r="D83" s="15"/>
      <c r="E83" s="198"/>
      <c r="F83" s="198"/>
      <c r="G83" s="198"/>
      <c r="H83" s="198"/>
      <c r="I83" s="198"/>
      <c r="J83" s="198"/>
      <c r="K83" s="198"/>
      <c r="L83" s="198"/>
      <c r="M83" s="198"/>
      <c r="N83" s="593"/>
      <c r="Y83" s="198"/>
      <c r="Z83" s="198"/>
      <c r="AA83" s="198"/>
      <c r="AB83" s="198"/>
      <c r="AC83" s="198"/>
      <c r="AD83" s="198"/>
      <c r="AE83" s="62"/>
      <c r="AF83" s="62"/>
      <c r="AG83" s="62"/>
      <c r="AH83" s="62"/>
      <c r="AI83" s="62"/>
      <c r="AJ83" s="62"/>
      <c r="AK83" s="62"/>
      <c r="AL83" s="62"/>
    </row>
    <row r="84" spans="2:38" ht="45" customHeight="1" x14ac:dyDescent="0.25">
      <c r="B84" s="634" t="s">
        <v>104</v>
      </c>
      <c r="C84" s="635"/>
      <c r="D84" s="636"/>
      <c r="E84" s="673" t="s">
        <v>682</v>
      </c>
      <c r="F84" s="674"/>
      <c r="G84" s="827" t="s">
        <v>266</v>
      </c>
      <c r="H84" s="828"/>
      <c r="I84" s="828"/>
      <c r="J84" s="828"/>
      <c r="K84" s="828"/>
      <c r="L84" s="828"/>
      <c r="M84" s="828"/>
      <c r="N84" s="828"/>
      <c r="O84" s="829"/>
      <c r="P84" s="308"/>
      <c r="Q84" s="308"/>
      <c r="R84" s="308"/>
      <c r="S84" s="308"/>
      <c r="T84" s="308"/>
      <c r="U84" s="308"/>
      <c r="V84" s="308"/>
      <c r="W84" s="308"/>
      <c r="X84" s="308"/>
      <c r="Y84" s="308"/>
      <c r="Z84" s="308"/>
      <c r="AA84" s="308"/>
      <c r="AB84" s="308"/>
      <c r="AC84" s="55"/>
      <c r="AD84" s="55"/>
      <c r="AE84" s="55"/>
      <c r="AF84" s="55"/>
      <c r="AG84" s="62"/>
      <c r="AH84" s="62"/>
      <c r="AI84" s="62"/>
      <c r="AJ84" s="62"/>
      <c r="AK84" s="62"/>
      <c r="AL84" s="62"/>
    </row>
    <row r="85" spans="2:38" ht="58.2" customHeight="1" x14ac:dyDescent="0.25">
      <c r="B85" s="675"/>
      <c r="C85" s="676"/>
      <c r="D85" s="677"/>
      <c r="E85" s="637" t="s">
        <v>399</v>
      </c>
      <c r="F85" s="632" t="s">
        <v>106</v>
      </c>
      <c r="G85" s="632" t="s">
        <v>683</v>
      </c>
      <c r="H85" s="632" t="s">
        <v>128</v>
      </c>
      <c r="I85" s="632" t="s">
        <v>679</v>
      </c>
      <c r="J85" s="876" t="s">
        <v>684</v>
      </c>
      <c r="K85" s="632" t="s">
        <v>685</v>
      </c>
      <c r="L85" s="632" t="s">
        <v>686</v>
      </c>
      <c r="M85" s="632" t="s">
        <v>687</v>
      </c>
      <c r="N85" s="632" t="s">
        <v>785</v>
      </c>
      <c r="O85" s="632" t="s">
        <v>688</v>
      </c>
      <c r="P85" s="824"/>
      <c r="Q85" s="824"/>
      <c r="R85" s="824"/>
      <c r="S85" s="824"/>
      <c r="T85" s="824"/>
      <c r="U85" s="824"/>
      <c r="V85" s="824"/>
      <c r="W85" s="824"/>
      <c r="X85" s="824"/>
      <c r="Y85" s="824"/>
      <c r="Z85" s="824"/>
      <c r="AA85" s="824"/>
      <c r="AB85" s="824"/>
      <c r="AC85" s="40"/>
      <c r="AD85" s="219"/>
    </row>
    <row r="86" spans="2:38" ht="19.2" customHeight="1" x14ac:dyDescent="0.25">
      <c r="B86" s="678"/>
      <c r="C86" s="679"/>
      <c r="D86" s="680"/>
      <c r="E86" s="638"/>
      <c r="F86" s="633"/>
      <c r="G86" s="633"/>
      <c r="H86" s="633"/>
      <c r="I86" s="633"/>
      <c r="J86" s="633"/>
      <c r="K86" s="633"/>
      <c r="L86" s="633"/>
      <c r="M86" s="633"/>
      <c r="N86" s="633"/>
      <c r="O86" s="633"/>
      <c r="P86" s="824"/>
      <c r="Q86" s="824"/>
      <c r="R86" s="824"/>
      <c r="S86" s="824"/>
      <c r="T86" s="824"/>
      <c r="U86" s="824"/>
      <c r="V86" s="824"/>
      <c r="W86" s="824"/>
      <c r="X86" s="824"/>
      <c r="Y86" s="824"/>
      <c r="Z86" s="824"/>
      <c r="AA86" s="824"/>
      <c r="AB86" s="824"/>
      <c r="AC86" s="40"/>
      <c r="AD86" s="219"/>
    </row>
    <row r="87" spans="2:38" s="54" customFormat="1" ht="9" customHeight="1" x14ac:dyDescent="0.25">
      <c r="B87" s="63"/>
      <c r="C87" s="55"/>
      <c r="D87" s="220"/>
      <c r="E87" s="25"/>
      <c r="F87" s="219"/>
      <c r="G87" s="116"/>
      <c r="H87" s="219"/>
      <c r="I87" s="105"/>
      <c r="J87" s="219"/>
      <c r="K87" s="105"/>
      <c r="L87" s="310"/>
      <c r="M87" s="626"/>
      <c r="N87" s="469"/>
      <c r="O87" s="630"/>
      <c r="P87" s="40"/>
      <c r="Q87" s="40"/>
      <c r="R87" s="40"/>
      <c r="S87" s="40"/>
      <c r="T87" s="40"/>
      <c r="U87" s="40"/>
      <c r="V87" s="40"/>
      <c r="W87" s="40"/>
      <c r="X87" s="219"/>
      <c r="Y87" s="219"/>
      <c r="Z87" s="219"/>
      <c r="AA87" s="219"/>
      <c r="AB87" s="219"/>
      <c r="AC87" s="219"/>
      <c r="AD87" s="219"/>
    </row>
    <row r="88" spans="2:38" x14ac:dyDescent="0.25">
      <c r="B88" s="85" t="s">
        <v>8</v>
      </c>
      <c r="C88" s="86"/>
      <c r="D88" s="206"/>
      <c r="E88" s="359">
        <f>E96+E103+E115+E128+E136+E165+E90</f>
        <v>26</v>
      </c>
      <c r="F88" s="88">
        <f>F96+F103+F115+F128+F136+F165+F90</f>
        <v>41</v>
      </c>
      <c r="G88" s="89">
        <f>G96+G103+G115+G128+G136+G165+G90</f>
        <v>6</v>
      </c>
      <c r="H88" s="89">
        <f>H96+H103+H115+H128+H136+H165+H90</f>
        <v>13</v>
      </c>
      <c r="I88" s="89">
        <f>I96+I103+I115+I128+I136+I165+I90</f>
        <v>6</v>
      </c>
      <c r="J88" s="89">
        <f t="shared" ref="J88:O88" si="1">J96+J103+J115+J128+J136+J165+J90</f>
        <v>1</v>
      </c>
      <c r="K88" s="89">
        <f t="shared" si="1"/>
        <v>1</v>
      </c>
      <c r="L88" s="89">
        <f t="shared" si="1"/>
        <v>6</v>
      </c>
      <c r="M88" s="609">
        <f t="shared" si="1"/>
        <v>2</v>
      </c>
      <c r="N88" s="89">
        <f t="shared" si="1"/>
        <v>1</v>
      </c>
      <c r="O88" s="610">
        <f t="shared" si="1"/>
        <v>5</v>
      </c>
      <c r="P88" s="219" t="s">
        <v>7</v>
      </c>
      <c r="X88" s="220"/>
      <c r="Y88" s="220"/>
      <c r="Z88" s="220"/>
      <c r="AA88" s="220"/>
      <c r="AB88" s="220"/>
      <c r="AC88" s="219"/>
      <c r="AD88" s="219"/>
    </row>
    <row r="89" spans="2:38" s="54" customFormat="1" x14ac:dyDescent="0.25">
      <c r="B89" s="63" t="s">
        <v>7</v>
      </c>
      <c r="C89" s="55"/>
      <c r="D89" s="220"/>
      <c r="E89" s="25"/>
      <c r="F89" s="251"/>
      <c r="G89" s="116"/>
      <c r="H89" s="251"/>
      <c r="I89" s="25"/>
      <c r="J89" s="29"/>
      <c r="K89" s="25"/>
      <c r="L89" s="470"/>
      <c r="M89" s="248"/>
      <c r="N89" s="116"/>
      <c r="O89" s="117"/>
      <c r="P89" s="219"/>
      <c r="Q89" s="219"/>
      <c r="R89" s="219"/>
      <c r="S89" s="219"/>
      <c r="T89" s="219"/>
      <c r="U89" s="219"/>
      <c r="V89" s="219"/>
      <c r="W89" s="219"/>
      <c r="X89" s="219"/>
      <c r="Y89" s="219"/>
      <c r="Z89" s="219"/>
      <c r="AA89" s="219"/>
      <c r="AB89" s="219"/>
      <c r="AC89" s="219"/>
      <c r="AD89" s="219"/>
    </row>
    <row r="90" spans="2:38" s="124" customFormat="1" x14ac:dyDescent="0.25">
      <c r="B90" s="64" t="s">
        <v>121</v>
      </c>
      <c r="C90" s="121"/>
      <c r="D90" s="220"/>
      <c r="E90" s="360">
        <v>2</v>
      </c>
      <c r="F90" s="220">
        <f>SUM(F91:F94)</f>
        <v>2</v>
      </c>
      <c r="G90" s="122">
        <f>SUM(G91:G94)</f>
        <v>1</v>
      </c>
      <c r="H90" s="122">
        <f t="shared" ref="H90:O90" si="2">SUM(H91:H94)</f>
        <v>1</v>
      </c>
      <c r="I90" s="122">
        <f t="shared" si="2"/>
        <v>0</v>
      </c>
      <c r="J90" s="122">
        <f t="shared" si="2"/>
        <v>0</v>
      </c>
      <c r="K90" s="122">
        <f t="shared" si="2"/>
        <v>0</v>
      </c>
      <c r="L90" s="122">
        <f t="shared" si="2"/>
        <v>0</v>
      </c>
      <c r="M90" s="607">
        <f t="shared" si="2"/>
        <v>0</v>
      </c>
      <c r="N90" s="122">
        <f t="shared" si="2"/>
        <v>0</v>
      </c>
      <c r="O90" s="608">
        <f t="shared" si="2"/>
        <v>0</v>
      </c>
      <c r="P90" s="219"/>
      <c r="Q90" s="219"/>
      <c r="R90" s="219"/>
      <c r="S90" s="219"/>
      <c r="T90" s="219"/>
      <c r="U90" s="219"/>
      <c r="V90" s="219"/>
      <c r="W90" s="219"/>
      <c r="X90" s="220"/>
      <c r="Y90" s="220"/>
      <c r="Z90" s="220"/>
      <c r="AA90" s="220"/>
      <c r="AB90" s="220"/>
      <c r="AC90" s="220"/>
      <c r="AD90" s="220"/>
    </row>
    <row r="91" spans="2:38" ht="13.2" hidden="1" customHeight="1" x14ac:dyDescent="0.25">
      <c r="B91" s="60" t="s">
        <v>123</v>
      </c>
      <c r="C91" s="62"/>
      <c r="D91" s="53"/>
      <c r="E91" s="26"/>
      <c r="F91" s="95">
        <f>SUM(G91:O91)</f>
        <v>0</v>
      </c>
      <c r="G91" s="107"/>
      <c r="H91" s="226"/>
      <c r="I91" s="95"/>
      <c r="J91" s="95"/>
      <c r="K91" s="95"/>
      <c r="L91" s="95"/>
      <c r="M91" s="595"/>
      <c r="N91" s="95"/>
      <c r="O91" s="596"/>
      <c r="Y91" s="219"/>
      <c r="Z91" s="219"/>
      <c r="AA91" s="219"/>
      <c r="AB91" s="219"/>
      <c r="AC91" s="219"/>
      <c r="AD91" s="219"/>
    </row>
    <row r="92" spans="2:38" ht="13.2" hidden="1" customHeight="1" x14ac:dyDescent="0.25">
      <c r="B92" s="60" t="s">
        <v>6</v>
      </c>
      <c r="C92" s="62"/>
      <c r="D92" s="53"/>
      <c r="E92" s="26"/>
      <c r="F92" s="96">
        <f t="shared" ref="F92" si="3">SUM(G92:O92)</f>
        <v>0</v>
      </c>
      <c r="G92" s="106"/>
      <c r="H92" s="218"/>
      <c r="I92" s="96"/>
      <c r="J92" s="96"/>
      <c r="K92" s="96"/>
      <c r="L92" s="96"/>
      <c r="M92" s="597"/>
      <c r="N92" s="96"/>
      <c r="O92" s="598"/>
      <c r="Y92" s="219"/>
      <c r="Z92" s="219"/>
      <c r="AA92" s="219"/>
      <c r="AB92" s="219"/>
      <c r="AC92" s="219"/>
      <c r="AD92" s="219"/>
    </row>
    <row r="93" spans="2:38" ht="13.2" customHeight="1" x14ac:dyDescent="0.25">
      <c r="B93" s="60" t="s">
        <v>3</v>
      </c>
      <c r="C93" s="62"/>
      <c r="D93" s="53"/>
      <c r="E93" s="26"/>
      <c r="F93" s="95">
        <f>SUM(G93:O93)</f>
        <v>1</v>
      </c>
      <c r="G93" s="95">
        <v>1</v>
      </c>
      <c r="H93" s="226"/>
      <c r="I93" s="95"/>
      <c r="J93" s="95"/>
      <c r="K93" s="95"/>
      <c r="L93" s="95"/>
      <c r="M93" s="595"/>
      <c r="N93" s="95"/>
      <c r="O93" s="596"/>
      <c r="Y93" s="219"/>
      <c r="Z93" s="219"/>
      <c r="AA93" s="219"/>
      <c r="AB93" s="219"/>
      <c r="AC93" s="219"/>
      <c r="AD93" s="219"/>
    </row>
    <row r="94" spans="2:38" ht="13.2" customHeight="1" x14ac:dyDescent="0.25">
      <c r="B94" s="60" t="s">
        <v>24</v>
      </c>
      <c r="C94" s="62"/>
      <c r="D94" s="53"/>
      <c r="E94" s="26"/>
      <c r="F94" s="97">
        <f>SUM(G94:O94)</f>
        <v>1</v>
      </c>
      <c r="G94" s="108"/>
      <c r="H94" s="223">
        <v>1</v>
      </c>
      <c r="I94" s="97"/>
      <c r="J94" s="97"/>
      <c r="K94" s="97"/>
      <c r="L94" s="97"/>
      <c r="M94" s="601"/>
      <c r="N94" s="97"/>
      <c r="O94" s="602"/>
      <c r="Q94" s="219" t="s">
        <v>7</v>
      </c>
      <c r="Y94" s="219"/>
      <c r="Z94" s="219"/>
      <c r="AA94" s="219"/>
      <c r="AB94" s="219"/>
      <c r="AC94" s="219"/>
      <c r="AD94" s="219"/>
    </row>
    <row r="95" spans="2:38" s="54" customFormat="1" ht="13.2" customHeight="1" x14ac:dyDescent="0.25">
      <c r="B95" s="63" t="s">
        <v>7</v>
      </c>
      <c r="C95" s="55"/>
      <c r="D95" s="220"/>
      <c r="E95" s="26"/>
      <c r="F95" s="219"/>
      <c r="G95" s="118"/>
      <c r="H95" s="219"/>
      <c r="I95" s="26"/>
      <c r="J95" s="26"/>
      <c r="K95" s="26"/>
      <c r="L95" s="26"/>
      <c r="M95" s="612"/>
      <c r="N95" s="26"/>
      <c r="O95" s="613"/>
      <c r="P95" s="219"/>
      <c r="Q95" s="219"/>
      <c r="R95" s="219"/>
      <c r="S95" s="219"/>
      <c r="T95" s="219"/>
      <c r="U95" s="219"/>
      <c r="V95" s="219"/>
      <c r="W95" s="219"/>
      <c r="X95" s="219"/>
      <c r="Y95" s="219"/>
      <c r="Z95" s="219"/>
      <c r="AA95" s="219"/>
      <c r="AB95" s="219"/>
      <c r="AC95" s="219"/>
      <c r="AD95" s="219"/>
    </row>
    <row r="96" spans="2:38" s="124" customFormat="1" x14ac:dyDescent="0.25">
      <c r="B96" s="64" t="s">
        <v>32</v>
      </c>
      <c r="C96" s="121"/>
      <c r="D96" s="220"/>
      <c r="E96" s="360">
        <v>3</v>
      </c>
      <c r="F96" s="220">
        <f>SUM(F97:F101)</f>
        <v>4</v>
      </c>
      <c r="G96" s="122">
        <f>SUM(G97:G101)</f>
        <v>2</v>
      </c>
      <c r="H96" s="122">
        <f t="shared" ref="H96:O96" si="4">SUM(H97:H101)</f>
        <v>1</v>
      </c>
      <c r="I96" s="122">
        <f t="shared" si="4"/>
        <v>0</v>
      </c>
      <c r="J96" s="122">
        <f t="shared" si="4"/>
        <v>0</v>
      </c>
      <c r="K96" s="122">
        <f t="shared" si="4"/>
        <v>0</v>
      </c>
      <c r="L96" s="122">
        <f t="shared" si="4"/>
        <v>1</v>
      </c>
      <c r="M96" s="607">
        <f t="shared" si="4"/>
        <v>0</v>
      </c>
      <c r="N96" s="122">
        <f t="shared" si="4"/>
        <v>0</v>
      </c>
      <c r="O96" s="608">
        <f t="shared" si="4"/>
        <v>0</v>
      </c>
      <c r="P96" s="219"/>
      <c r="Q96" s="219" t="s">
        <v>7</v>
      </c>
      <c r="R96" s="219"/>
      <c r="S96" s="219"/>
      <c r="T96" s="219"/>
      <c r="U96" s="219"/>
      <c r="V96" s="219"/>
      <c r="W96" s="219"/>
      <c r="X96" s="220"/>
      <c r="Y96" s="220"/>
      <c r="Z96" s="220"/>
      <c r="AA96" s="220"/>
      <c r="AB96" s="220"/>
      <c r="AC96" s="220"/>
      <c r="AD96" s="220"/>
    </row>
    <row r="97" spans="2:30" s="124" customFormat="1" ht="13.2" customHeight="1" x14ac:dyDescent="0.25">
      <c r="B97" s="63" t="s">
        <v>1</v>
      </c>
      <c r="C97" s="121"/>
      <c r="D97" s="220"/>
      <c r="E97" s="122"/>
      <c r="F97" s="95">
        <f>SUM(G97:O97)</f>
        <v>1</v>
      </c>
      <c r="G97" s="95">
        <v>1</v>
      </c>
      <c r="H97" s="315"/>
      <c r="I97" s="316"/>
      <c r="J97" s="316"/>
      <c r="K97" s="316"/>
      <c r="L97" s="316"/>
      <c r="M97" s="627"/>
      <c r="N97" s="315"/>
      <c r="O97" s="316"/>
      <c r="P97" s="219"/>
      <c r="Q97" s="219"/>
      <c r="R97" s="219"/>
      <c r="S97" s="219"/>
      <c r="T97" s="219"/>
      <c r="U97" s="219"/>
      <c r="V97" s="219"/>
      <c r="W97" s="219"/>
      <c r="X97" s="220"/>
      <c r="Y97" s="220"/>
      <c r="Z97" s="220"/>
      <c r="AA97" s="220"/>
      <c r="AB97" s="220"/>
      <c r="AC97" s="220"/>
      <c r="AD97" s="220"/>
    </row>
    <row r="98" spans="2:30" s="124" customFormat="1" ht="13.2" customHeight="1" x14ac:dyDescent="0.25">
      <c r="B98" s="63" t="s">
        <v>2</v>
      </c>
      <c r="C98" s="121"/>
      <c r="D98" s="220"/>
      <c r="E98" s="122"/>
      <c r="F98" s="96">
        <f>SUM(G98:O98)</f>
        <v>1</v>
      </c>
      <c r="G98" s="96">
        <v>1</v>
      </c>
      <c r="H98" s="317"/>
      <c r="I98" s="318"/>
      <c r="J98" s="318"/>
      <c r="K98" s="318"/>
      <c r="L98" s="318"/>
      <c r="M98" s="628"/>
      <c r="N98" s="317"/>
      <c r="O98" s="318"/>
      <c r="P98" s="219"/>
      <c r="Q98" s="219"/>
      <c r="R98" s="219"/>
      <c r="S98" s="219"/>
      <c r="T98" s="219"/>
      <c r="U98" s="219"/>
      <c r="V98" s="219"/>
      <c r="W98" s="219"/>
      <c r="X98" s="220"/>
      <c r="Y98" s="220"/>
      <c r="Z98" s="220"/>
      <c r="AA98" s="220"/>
      <c r="AB98" s="220"/>
      <c r="AC98" s="220"/>
      <c r="AD98" s="220"/>
    </row>
    <row r="99" spans="2:30" s="124" customFormat="1" ht="13.2" customHeight="1" x14ac:dyDescent="0.25">
      <c r="B99" s="63" t="s">
        <v>25</v>
      </c>
      <c r="C99" s="121"/>
      <c r="D99" s="220"/>
      <c r="E99" s="122"/>
      <c r="F99" s="97">
        <f>SUM(G99:O99)</f>
        <v>2</v>
      </c>
      <c r="G99" s="97"/>
      <c r="H99" s="97">
        <v>1</v>
      </c>
      <c r="I99" s="471"/>
      <c r="J99" s="471"/>
      <c r="K99" s="471"/>
      <c r="L99" s="210">
        <v>1</v>
      </c>
      <c r="M99" s="629"/>
      <c r="N99" s="631"/>
      <c r="O99" s="471"/>
      <c r="P99" s="219"/>
      <c r="Q99" s="219"/>
      <c r="R99" s="219"/>
      <c r="S99" s="219"/>
      <c r="T99" s="219"/>
      <c r="U99" s="219"/>
      <c r="V99" s="219"/>
      <c r="W99" s="219"/>
      <c r="X99" s="220"/>
      <c r="Y99" s="220"/>
      <c r="Z99" s="220"/>
      <c r="AA99" s="220"/>
      <c r="AB99" s="220"/>
      <c r="AC99" s="220"/>
      <c r="AD99" s="220"/>
    </row>
    <row r="100" spans="2:30" ht="13.2" hidden="1" customHeight="1" x14ac:dyDescent="0.25">
      <c r="B100" s="63" t="s">
        <v>25</v>
      </c>
      <c r="C100" s="55"/>
      <c r="D100" s="55"/>
      <c r="E100" s="26"/>
      <c r="F100" s="96">
        <f t="shared" ref="F100" si="5">SUM(G100:O100)</f>
        <v>0</v>
      </c>
      <c r="G100" s="96"/>
      <c r="H100" s="96"/>
      <c r="I100" s="217"/>
      <c r="J100" s="217"/>
      <c r="K100" s="217"/>
      <c r="L100" s="217"/>
      <c r="M100" s="604"/>
      <c r="N100" s="96"/>
      <c r="O100" s="217"/>
      <c r="Y100" s="219"/>
      <c r="Z100" s="219"/>
      <c r="AA100" s="219"/>
      <c r="AB100" s="219"/>
      <c r="AC100" s="219"/>
      <c r="AD100" s="219"/>
    </row>
    <row r="101" spans="2:30" s="54" customFormat="1" ht="13.2" hidden="1" customHeight="1" x14ac:dyDescent="0.25">
      <c r="B101" s="63" t="s">
        <v>26</v>
      </c>
      <c r="C101" s="55"/>
      <c r="D101" s="55"/>
      <c r="E101" s="26" t="s">
        <v>7</v>
      </c>
      <c r="F101" s="97">
        <f>SUM(G101:O101)</f>
        <v>0</v>
      </c>
      <c r="G101" s="108"/>
      <c r="H101" s="97"/>
      <c r="I101" s="210"/>
      <c r="J101" s="210"/>
      <c r="K101" s="210"/>
      <c r="L101" s="210"/>
      <c r="M101" s="603"/>
      <c r="N101" s="97"/>
      <c r="O101" s="210"/>
      <c r="P101" s="219"/>
      <c r="Q101" s="219"/>
      <c r="R101" s="219"/>
      <c r="S101" s="219"/>
      <c r="T101" s="219"/>
      <c r="U101" s="219"/>
      <c r="V101" s="219"/>
      <c r="W101" s="219"/>
      <c r="X101" s="219"/>
      <c r="Y101" s="219"/>
      <c r="Z101" s="219"/>
      <c r="AA101" s="219"/>
      <c r="AB101" s="219"/>
      <c r="AC101" s="219"/>
      <c r="AD101" s="219"/>
    </row>
    <row r="102" spans="2:30" s="54" customFormat="1" x14ac:dyDescent="0.25">
      <c r="B102" s="63"/>
      <c r="C102" s="55"/>
      <c r="D102" s="55"/>
      <c r="E102" s="26"/>
      <c r="F102" s="219"/>
      <c r="G102" s="118"/>
      <c r="H102" s="219"/>
      <c r="I102" s="26"/>
      <c r="J102" s="30"/>
      <c r="K102" s="26"/>
      <c r="L102" s="55"/>
      <c r="M102" s="63"/>
      <c r="N102" s="118"/>
      <c r="O102" s="119"/>
      <c r="P102" s="219"/>
      <c r="Q102" s="219" t="s">
        <v>7</v>
      </c>
      <c r="R102" s="219"/>
      <c r="S102" s="219"/>
      <c r="T102" s="219"/>
      <c r="U102" s="219"/>
      <c r="V102" s="219"/>
      <c r="W102" s="219"/>
      <c r="X102" s="219"/>
      <c r="Y102" s="219"/>
      <c r="Z102" s="219"/>
      <c r="AA102" s="219"/>
      <c r="AB102" s="219"/>
      <c r="AC102" s="219"/>
      <c r="AD102" s="219"/>
    </row>
    <row r="103" spans="2:30" s="124" customFormat="1" x14ac:dyDescent="0.25">
      <c r="B103" s="64" t="s">
        <v>105</v>
      </c>
      <c r="C103" s="121"/>
      <c r="D103" s="220"/>
      <c r="E103" s="122">
        <v>4</v>
      </c>
      <c r="F103" s="220">
        <f>SUM(F104:F113)</f>
        <v>6</v>
      </c>
      <c r="G103" s="125">
        <f>SUM(G104:G113)</f>
        <v>0</v>
      </c>
      <c r="H103" s="220">
        <f>SUM(H104:H113)</f>
        <v>2</v>
      </c>
      <c r="I103" s="125">
        <f>SUM(I104:I113)</f>
        <v>0</v>
      </c>
      <c r="J103" s="125">
        <f t="shared" ref="J103:O103" si="6">SUM(J104:J113)</f>
        <v>0</v>
      </c>
      <c r="K103" s="125">
        <f t="shared" si="6"/>
        <v>0</v>
      </c>
      <c r="L103" s="125">
        <f t="shared" si="6"/>
        <v>1</v>
      </c>
      <c r="M103" s="599">
        <f t="shared" si="6"/>
        <v>0</v>
      </c>
      <c r="N103" s="125">
        <f t="shared" si="6"/>
        <v>1</v>
      </c>
      <c r="O103" s="600">
        <f t="shared" si="6"/>
        <v>2</v>
      </c>
      <c r="P103" s="219"/>
      <c r="Q103" s="219"/>
      <c r="R103" s="219"/>
      <c r="S103" s="219"/>
      <c r="T103" s="219"/>
      <c r="U103" s="219"/>
      <c r="V103" s="219"/>
      <c r="W103" s="219"/>
      <c r="X103" s="220"/>
      <c r="Y103" s="220"/>
      <c r="Z103" s="220"/>
      <c r="AA103" s="220"/>
      <c r="AB103" s="220"/>
      <c r="AC103" s="220"/>
      <c r="AD103" s="220"/>
    </row>
    <row r="104" spans="2:30" s="54" customFormat="1" hidden="1" x14ac:dyDescent="0.25">
      <c r="B104" s="63" t="s">
        <v>39</v>
      </c>
      <c r="C104" s="55"/>
      <c r="D104" s="55"/>
      <c r="E104" s="26"/>
      <c r="F104" s="95">
        <f>SUM(G104:O104)</f>
        <v>0</v>
      </c>
      <c r="G104" s="472"/>
      <c r="H104" s="95"/>
      <c r="I104" s="226"/>
      <c r="J104" s="95"/>
      <c r="K104" s="226"/>
      <c r="L104" s="95"/>
      <c r="M104" s="226"/>
      <c r="N104" s="95"/>
      <c r="O104" s="596"/>
      <c r="P104" s="219"/>
      <c r="Q104" s="219"/>
      <c r="R104" s="219"/>
      <c r="S104" s="219"/>
      <c r="T104" s="219"/>
      <c r="U104" s="219"/>
      <c r="V104" s="219"/>
      <c r="W104" s="219"/>
      <c r="X104" s="219"/>
      <c r="Y104" s="219"/>
      <c r="Z104" s="219"/>
      <c r="AA104" s="219"/>
      <c r="AB104" s="219"/>
      <c r="AC104" s="219"/>
      <c r="AD104" s="219"/>
    </row>
    <row r="105" spans="2:30" s="54" customFormat="1" hidden="1" x14ac:dyDescent="0.25">
      <c r="B105" s="63" t="s">
        <v>40</v>
      </c>
      <c r="C105" s="55"/>
      <c r="D105" s="55"/>
      <c r="E105" s="26"/>
      <c r="F105" s="96">
        <f>SUM(G105:O105)</f>
        <v>0</v>
      </c>
      <c r="G105" s="216"/>
      <c r="H105" s="96"/>
      <c r="I105" s="218"/>
      <c r="J105" s="96"/>
      <c r="K105" s="218"/>
      <c r="L105" s="96"/>
      <c r="M105" s="218"/>
      <c r="N105" s="96"/>
      <c r="O105" s="598"/>
      <c r="P105" s="219"/>
      <c r="Q105" s="219"/>
      <c r="R105" s="219"/>
      <c r="S105" s="219"/>
      <c r="T105" s="219"/>
      <c r="U105" s="219"/>
      <c r="V105" s="219"/>
      <c r="W105" s="219"/>
      <c r="X105" s="219"/>
      <c r="Y105" s="219"/>
      <c r="Z105" s="219"/>
      <c r="AA105" s="219"/>
      <c r="AB105" s="219"/>
      <c r="AC105" s="219"/>
      <c r="AD105" s="219"/>
    </row>
    <row r="106" spans="2:30" s="54" customFormat="1" ht="13.2" hidden="1" customHeight="1" x14ac:dyDescent="0.25">
      <c r="B106" s="63" t="s">
        <v>41</v>
      </c>
      <c r="C106" s="55"/>
      <c r="D106" s="55"/>
      <c r="E106" s="26"/>
      <c r="F106" s="96">
        <f t="shared" ref="F106:F112" si="7">SUM(G106:O106)</f>
        <v>0</v>
      </c>
      <c r="G106" s="216"/>
      <c r="H106" s="96"/>
      <c r="I106" s="218"/>
      <c r="J106" s="96"/>
      <c r="K106" s="218"/>
      <c r="L106" s="96"/>
      <c r="M106" s="218"/>
      <c r="N106" s="96"/>
      <c r="O106" s="598"/>
      <c r="P106" s="219"/>
      <c r="Q106" s="219"/>
      <c r="R106" s="219"/>
      <c r="S106" s="219"/>
      <c r="T106" s="219"/>
      <c r="U106" s="219"/>
      <c r="V106" s="219"/>
      <c r="W106" s="219"/>
      <c r="X106" s="219"/>
      <c r="Y106" s="219"/>
      <c r="Z106" s="219"/>
      <c r="AA106" s="219"/>
      <c r="AB106" s="219"/>
      <c r="AC106" s="219"/>
      <c r="AD106" s="219"/>
    </row>
    <row r="107" spans="2:30" s="54" customFormat="1" ht="13.2" customHeight="1" x14ac:dyDescent="0.25">
      <c r="B107" s="63" t="s">
        <v>42</v>
      </c>
      <c r="C107" s="55"/>
      <c r="D107" s="55"/>
      <c r="E107" s="26"/>
      <c r="F107" s="95">
        <f>SUM(G107:O107)</f>
        <v>2</v>
      </c>
      <c r="G107" s="212"/>
      <c r="H107" s="95">
        <v>1</v>
      </c>
      <c r="I107" s="226"/>
      <c r="J107" s="95"/>
      <c r="K107" s="226"/>
      <c r="L107" s="95"/>
      <c r="M107" s="226"/>
      <c r="N107" s="95">
        <v>1</v>
      </c>
      <c r="O107" s="596"/>
      <c r="P107" s="219"/>
      <c r="Q107" s="219"/>
      <c r="R107" s="219"/>
      <c r="S107" s="219"/>
      <c r="T107" s="219"/>
      <c r="U107" s="219"/>
      <c r="V107" s="219"/>
      <c r="W107" s="219"/>
      <c r="X107" s="219"/>
      <c r="Y107" s="219"/>
      <c r="Z107" s="219"/>
      <c r="AA107" s="219"/>
      <c r="AB107" s="219"/>
      <c r="AC107" s="219"/>
      <c r="AD107" s="219"/>
    </row>
    <row r="108" spans="2:30" s="54" customFormat="1" x14ac:dyDescent="0.25">
      <c r="B108" s="63" t="s">
        <v>44</v>
      </c>
      <c r="C108" s="55"/>
      <c r="D108" s="55"/>
      <c r="E108" s="26"/>
      <c r="F108" s="96">
        <f>SUM(G108:O108)</f>
        <v>2</v>
      </c>
      <c r="G108" s="216"/>
      <c r="H108" s="96"/>
      <c r="I108" s="218"/>
      <c r="J108" s="96"/>
      <c r="K108" s="218"/>
      <c r="L108" s="96">
        <v>1</v>
      </c>
      <c r="M108" s="218"/>
      <c r="N108" s="96"/>
      <c r="O108" s="598">
        <v>1</v>
      </c>
      <c r="P108" s="219"/>
      <c r="Q108" s="219"/>
      <c r="R108" s="219"/>
      <c r="S108" s="219"/>
      <c r="T108" s="219"/>
      <c r="U108" s="219"/>
      <c r="V108" s="219"/>
      <c r="W108" s="219"/>
      <c r="X108" s="219"/>
      <c r="Y108" s="219"/>
      <c r="Z108" s="219"/>
      <c r="AA108" s="219"/>
      <c r="AB108" s="219"/>
      <c r="AC108" s="219"/>
      <c r="AD108" s="219"/>
    </row>
    <row r="109" spans="2:30" s="54" customFormat="1" x14ac:dyDescent="0.25">
      <c r="B109" s="63" t="s">
        <v>45</v>
      </c>
      <c r="C109" s="55" t="s">
        <v>7</v>
      </c>
      <c r="D109" s="55"/>
      <c r="E109" s="26"/>
      <c r="F109" s="96">
        <f>SUM(G109:O109)</f>
        <v>1</v>
      </c>
      <c r="G109" s="216"/>
      <c r="H109" s="96"/>
      <c r="I109" s="218"/>
      <c r="J109" s="96"/>
      <c r="K109" s="218"/>
      <c r="L109" s="96"/>
      <c r="M109" s="218"/>
      <c r="N109" s="96"/>
      <c r="O109" s="598">
        <v>1</v>
      </c>
      <c r="P109" s="219"/>
      <c r="Q109" s="219"/>
      <c r="R109" s="219"/>
      <c r="S109" s="219"/>
      <c r="T109" s="219"/>
      <c r="U109" s="219"/>
      <c r="V109" s="219"/>
      <c r="W109" s="219"/>
      <c r="X109" s="219"/>
      <c r="Y109" s="219"/>
      <c r="Z109" s="219"/>
      <c r="AA109" s="219"/>
      <c r="AB109" s="219"/>
      <c r="AC109" s="219"/>
      <c r="AD109" s="219"/>
    </row>
    <row r="110" spans="2:30" s="54" customFormat="1" hidden="1" x14ac:dyDescent="0.25">
      <c r="B110" s="63" t="s">
        <v>486</v>
      </c>
      <c r="C110" s="55"/>
      <c r="D110" s="55"/>
      <c r="E110" s="30"/>
      <c r="F110" s="96">
        <f t="shared" si="7"/>
        <v>0</v>
      </c>
      <c r="G110" s="218"/>
      <c r="H110" s="96"/>
      <c r="I110" s="218"/>
      <c r="J110" s="96"/>
      <c r="K110" s="218"/>
      <c r="L110" s="96"/>
      <c r="M110" s="218"/>
      <c r="N110" s="96"/>
      <c r="O110" s="598"/>
      <c r="P110" s="219"/>
      <c r="Q110" s="219"/>
      <c r="R110" s="219"/>
      <c r="S110" s="219"/>
      <c r="T110" s="219"/>
      <c r="U110" s="219"/>
      <c r="V110" s="219"/>
      <c r="W110" s="219"/>
      <c r="X110" s="219"/>
      <c r="Y110" s="219"/>
      <c r="Z110" s="219"/>
      <c r="AA110" s="219"/>
      <c r="AB110" s="219"/>
      <c r="AC110" s="219"/>
      <c r="AD110" s="219"/>
    </row>
    <row r="111" spans="2:30" s="54" customFormat="1" ht="13.2" customHeight="1" x14ac:dyDescent="0.25">
      <c r="B111" s="63" t="s">
        <v>47</v>
      </c>
      <c r="C111" s="55"/>
      <c r="D111" s="55"/>
      <c r="E111" s="30"/>
      <c r="F111" s="97">
        <f>SUM(G111:O111)</f>
        <v>1</v>
      </c>
      <c r="G111" s="223"/>
      <c r="H111" s="97">
        <v>1</v>
      </c>
      <c r="I111" s="223"/>
      <c r="J111" s="97"/>
      <c r="K111" s="223"/>
      <c r="L111" s="97"/>
      <c r="M111" s="223"/>
      <c r="N111" s="97"/>
      <c r="O111" s="602"/>
      <c r="P111" s="219"/>
      <c r="Q111" s="219"/>
      <c r="R111" s="219"/>
      <c r="S111" s="219"/>
      <c r="T111" s="219"/>
      <c r="U111" s="219"/>
      <c r="V111" s="219"/>
      <c r="W111" s="219"/>
      <c r="X111" s="219"/>
      <c r="Y111" s="219"/>
      <c r="Z111" s="219"/>
      <c r="AA111" s="219"/>
      <c r="AB111" s="219"/>
      <c r="AC111" s="219"/>
      <c r="AD111" s="219"/>
    </row>
    <row r="112" spans="2:30" s="54" customFormat="1" hidden="1" x14ac:dyDescent="0.25">
      <c r="B112" s="63" t="s">
        <v>361</v>
      </c>
      <c r="C112" s="55"/>
      <c r="D112" s="55"/>
      <c r="E112" s="26"/>
      <c r="F112" s="96">
        <f t="shared" si="7"/>
        <v>0</v>
      </c>
      <c r="G112" s="216"/>
      <c r="H112" s="96"/>
      <c r="I112" s="218"/>
      <c r="J112" s="96"/>
      <c r="K112" s="218"/>
      <c r="L112" s="96"/>
      <c r="M112" s="218"/>
      <c r="N112" s="96"/>
      <c r="O112" s="598"/>
      <c r="P112" s="219"/>
      <c r="Q112" s="219"/>
      <c r="R112" s="219"/>
      <c r="S112" s="219"/>
      <c r="T112" s="219"/>
      <c r="U112" s="219"/>
      <c r="V112" s="219"/>
      <c r="W112" s="219"/>
      <c r="X112" s="219"/>
      <c r="Y112" s="219"/>
      <c r="Z112" s="219"/>
      <c r="AA112" s="219"/>
      <c r="AB112" s="219"/>
      <c r="AC112" s="219"/>
      <c r="AD112" s="219"/>
    </row>
    <row r="113" spans="2:30" s="54" customFormat="1" ht="13.2" hidden="1" customHeight="1" x14ac:dyDescent="0.25">
      <c r="B113" s="63" t="s">
        <v>403</v>
      </c>
      <c r="C113" s="55"/>
      <c r="D113" s="55"/>
      <c r="E113" s="26"/>
      <c r="F113" s="97">
        <f>SUM(G113:O113)</f>
        <v>0</v>
      </c>
      <c r="G113" s="209"/>
      <c r="H113" s="97"/>
      <c r="I113" s="223"/>
      <c r="J113" s="97"/>
      <c r="K113" s="223"/>
      <c r="L113" s="97"/>
      <c r="M113" s="223"/>
      <c r="N113" s="97"/>
      <c r="O113" s="602"/>
      <c r="P113" s="219"/>
      <c r="Q113" s="219"/>
      <c r="R113" s="219"/>
      <c r="S113" s="219"/>
      <c r="T113" s="219"/>
      <c r="U113" s="219"/>
      <c r="V113" s="219"/>
      <c r="W113" s="219"/>
      <c r="X113" s="219"/>
      <c r="Y113" s="219"/>
      <c r="Z113" s="219"/>
      <c r="AA113" s="219"/>
      <c r="AB113" s="219"/>
      <c r="AC113" s="219"/>
      <c r="AD113" s="219"/>
    </row>
    <row r="114" spans="2:30" s="54" customFormat="1" x14ac:dyDescent="0.25">
      <c r="B114" s="63" t="s">
        <v>7</v>
      </c>
      <c r="C114" s="55"/>
      <c r="D114" s="55"/>
      <c r="E114" s="26"/>
      <c r="F114" s="219"/>
      <c r="G114" s="118"/>
      <c r="H114" s="219"/>
      <c r="I114" s="30"/>
      <c r="J114" s="26"/>
      <c r="K114" s="219"/>
      <c r="L114" s="26"/>
      <c r="M114" s="219"/>
      <c r="N114" s="26"/>
      <c r="O114" s="613"/>
      <c r="P114" s="219"/>
      <c r="Q114" s="219"/>
      <c r="R114" s="219"/>
      <c r="S114" s="219"/>
      <c r="T114" s="219"/>
      <c r="U114" s="219"/>
      <c r="V114" s="219"/>
      <c r="W114" s="219"/>
      <c r="X114" s="219"/>
      <c r="Y114" s="219"/>
      <c r="Z114" s="219"/>
      <c r="AA114" s="219"/>
      <c r="AB114" s="219"/>
      <c r="AC114" s="219"/>
      <c r="AD114" s="219"/>
    </row>
    <row r="115" spans="2:30" s="124" customFormat="1" x14ac:dyDescent="0.25">
      <c r="B115" s="64" t="s">
        <v>124</v>
      </c>
      <c r="C115" s="121"/>
      <c r="D115" s="220"/>
      <c r="E115" s="122">
        <v>4</v>
      </c>
      <c r="F115" s="220">
        <f>SUM(F116:F126)</f>
        <v>7</v>
      </c>
      <c r="G115" s="122">
        <f>SUM(G116:G126)</f>
        <v>1</v>
      </c>
      <c r="H115" s="220">
        <f>SUM(H116:H126)</f>
        <v>1</v>
      </c>
      <c r="I115" s="221">
        <f t="shared" ref="I115:O115" si="8">SUM(I116:I126)</f>
        <v>3</v>
      </c>
      <c r="J115" s="122">
        <f t="shared" si="8"/>
        <v>1</v>
      </c>
      <c r="K115" s="220">
        <f t="shared" si="8"/>
        <v>0</v>
      </c>
      <c r="L115" s="122">
        <f t="shared" si="8"/>
        <v>0</v>
      </c>
      <c r="M115" s="220">
        <f t="shared" si="8"/>
        <v>0</v>
      </c>
      <c r="N115" s="122">
        <f t="shared" si="8"/>
        <v>0</v>
      </c>
      <c r="O115" s="608">
        <f t="shared" si="8"/>
        <v>1</v>
      </c>
      <c r="P115" s="219"/>
      <c r="Q115" s="219"/>
      <c r="R115" s="219"/>
      <c r="S115" s="219"/>
      <c r="T115" s="219"/>
      <c r="U115" s="219"/>
      <c r="V115" s="219"/>
      <c r="W115" s="219"/>
      <c r="X115" s="220"/>
      <c r="Y115" s="220"/>
      <c r="Z115" s="220"/>
      <c r="AA115" s="220"/>
      <c r="AB115" s="220"/>
      <c r="AC115" s="220"/>
      <c r="AD115" s="220"/>
    </row>
    <row r="116" spans="2:30" s="54" customFormat="1" ht="13.2" hidden="1" customHeight="1" x14ac:dyDescent="0.25">
      <c r="B116" s="63" t="s">
        <v>318</v>
      </c>
      <c r="C116" s="55"/>
      <c r="D116" s="55"/>
      <c r="E116" s="26"/>
      <c r="F116" s="95">
        <f>SUM(G116:O116)</f>
        <v>0</v>
      </c>
      <c r="G116" s="472"/>
      <c r="H116" s="95"/>
      <c r="I116" s="226"/>
      <c r="J116" s="95"/>
      <c r="K116" s="226"/>
      <c r="L116" s="95"/>
      <c r="M116" s="226"/>
      <c r="N116" s="95"/>
      <c r="O116" s="596"/>
      <c r="P116" s="219"/>
      <c r="Q116" s="219"/>
      <c r="R116" s="219"/>
      <c r="S116" s="219"/>
      <c r="T116" s="219"/>
      <c r="U116" s="219"/>
      <c r="V116" s="219"/>
      <c r="W116" s="219"/>
      <c r="X116" s="219"/>
      <c r="Y116" s="219"/>
      <c r="Z116" s="219"/>
      <c r="AA116" s="219"/>
      <c r="AB116" s="219"/>
      <c r="AC116" s="219"/>
      <c r="AD116" s="219"/>
    </row>
    <row r="117" spans="2:30" s="54" customFormat="1" ht="13.2" customHeight="1" x14ac:dyDescent="0.25">
      <c r="B117" s="63" t="s">
        <v>50</v>
      </c>
      <c r="C117" s="55"/>
      <c r="D117" s="55"/>
      <c r="E117" s="26"/>
      <c r="F117" s="95">
        <f>SUM(G117:O117)</f>
        <v>3</v>
      </c>
      <c r="G117" s="212">
        <v>1</v>
      </c>
      <c r="H117" s="95">
        <v>1</v>
      </c>
      <c r="I117" s="226">
        <v>1</v>
      </c>
      <c r="J117" s="95"/>
      <c r="K117" s="226"/>
      <c r="L117" s="95"/>
      <c r="M117" s="226"/>
      <c r="N117" s="95"/>
      <c r="O117" s="596"/>
      <c r="P117" s="219"/>
      <c r="Q117" s="219"/>
      <c r="R117" s="219"/>
      <c r="S117" s="219"/>
      <c r="T117" s="219"/>
      <c r="U117" s="219"/>
      <c r="V117" s="219"/>
      <c r="W117" s="219"/>
      <c r="X117" s="219"/>
      <c r="Y117" s="219"/>
      <c r="Z117" s="219"/>
      <c r="AA117" s="219"/>
      <c r="AB117" s="219"/>
      <c r="AC117" s="219"/>
      <c r="AD117" s="219"/>
    </row>
    <row r="118" spans="2:30" s="54" customFormat="1" ht="13.2" hidden="1" customHeight="1" x14ac:dyDescent="0.25">
      <c r="B118" s="63" t="s">
        <v>404</v>
      </c>
      <c r="C118" s="55"/>
      <c r="D118" s="55"/>
      <c r="E118" s="26" t="s">
        <v>7</v>
      </c>
      <c r="F118" s="96">
        <f t="shared" ref="F118:F125" si="9">SUM(G118:O118)</f>
        <v>0</v>
      </c>
      <c r="G118" s="473"/>
      <c r="H118" s="96"/>
      <c r="I118" s="218"/>
      <c r="J118" s="96"/>
      <c r="K118" s="218"/>
      <c r="L118" s="96"/>
      <c r="M118" s="218"/>
      <c r="N118" s="96"/>
      <c r="O118" s="598"/>
      <c r="P118" s="219"/>
      <c r="Q118" s="219"/>
      <c r="R118" s="219"/>
      <c r="S118" s="219"/>
      <c r="T118" s="219"/>
      <c r="U118" s="219"/>
      <c r="V118" s="219"/>
      <c r="W118" s="219"/>
      <c r="X118" s="219"/>
      <c r="Y118" s="219"/>
      <c r="Z118" s="219"/>
      <c r="AA118" s="219"/>
      <c r="AB118" s="219"/>
      <c r="AC118" s="219"/>
      <c r="AD118" s="219"/>
    </row>
    <row r="119" spans="2:30" s="54" customFormat="1" ht="13.2" hidden="1" customHeight="1" x14ac:dyDescent="0.25">
      <c r="B119" s="63" t="s">
        <v>52</v>
      </c>
      <c r="C119" s="55"/>
      <c r="D119" s="55"/>
      <c r="E119" s="26"/>
      <c r="F119" s="96">
        <f t="shared" si="9"/>
        <v>0</v>
      </c>
      <c r="G119" s="473"/>
      <c r="H119" s="96"/>
      <c r="I119" s="218"/>
      <c r="J119" s="96"/>
      <c r="K119" s="218"/>
      <c r="L119" s="96"/>
      <c r="M119" s="218"/>
      <c r="N119" s="96"/>
      <c r="O119" s="598"/>
      <c r="P119" s="219"/>
      <c r="Q119" s="219"/>
      <c r="R119" s="219"/>
      <c r="S119" s="219"/>
      <c r="T119" s="219"/>
      <c r="U119" s="219"/>
      <c r="V119" s="219"/>
      <c r="W119" s="219"/>
      <c r="X119" s="219"/>
      <c r="Y119" s="219"/>
      <c r="Z119" s="219"/>
      <c r="AA119" s="219"/>
      <c r="AB119" s="219"/>
      <c r="AC119" s="219"/>
      <c r="AD119" s="219"/>
    </row>
    <row r="120" spans="2:30" s="54" customFormat="1" x14ac:dyDescent="0.25">
      <c r="B120" s="63" t="s">
        <v>53</v>
      </c>
      <c r="C120" s="55"/>
      <c r="D120" s="55"/>
      <c r="E120" s="30"/>
      <c r="F120" s="96">
        <f>SUM(G120:O120)</f>
        <v>1</v>
      </c>
      <c r="G120" s="218"/>
      <c r="H120" s="96"/>
      <c r="I120" s="218"/>
      <c r="J120" s="96">
        <v>1</v>
      </c>
      <c r="K120" s="218"/>
      <c r="L120" s="96"/>
      <c r="M120" s="218"/>
      <c r="N120" s="96"/>
      <c r="O120" s="598"/>
      <c r="P120" s="219"/>
      <c r="Q120" s="219"/>
      <c r="R120" s="219"/>
      <c r="S120" s="219"/>
      <c r="T120" s="219"/>
      <c r="U120" s="219"/>
      <c r="V120" s="219"/>
      <c r="W120" s="219"/>
      <c r="X120" s="219"/>
      <c r="Y120" s="219"/>
      <c r="Z120" s="219"/>
      <c r="AA120" s="219"/>
      <c r="AB120" s="219"/>
      <c r="AC120" s="219"/>
      <c r="AD120" s="219"/>
    </row>
    <row r="121" spans="2:30" s="54" customFormat="1" ht="13.2" hidden="1" customHeight="1" x14ac:dyDescent="0.25">
      <c r="B121" s="63" t="s">
        <v>54</v>
      </c>
      <c r="C121" s="55"/>
      <c r="D121" s="55"/>
      <c r="E121" s="30"/>
      <c r="F121" s="96">
        <f t="shared" si="9"/>
        <v>0</v>
      </c>
      <c r="G121" s="474"/>
      <c r="H121" s="96"/>
      <c r="I121" s="218"/>
      <c r="J121" s="96"/>
      <c r="K121" s="218"/>
      <c r="L121" s="96"/>
      <c r="M121" s="218"/>
      <c r="N121" s="96"/>
      <c r="O121" s="598"/>
      <c r="P121" s="219"/>
      <c r="Q121" s="219"/>
      <c r="R121" s="219"/>
      <c r="S121" s="219"/>
      <c r="T121" s="219"/>
      <c r="U121" s="219"/>
      <c r="V121" s="219"/>
      <c r="W121" s="219"/>
      <c r="X121" s="219"/>
      <c r="Y121" s="219"/>
      <c r="Z121" s="219"/>
      <c r="AA121" s="219"/>
      <c r="AB121" s="219"/>
      <c r="AC121" s="219"/>
      <c r="AD121" s="219"/>
    </row>
    <row r="122" spans="2:30" s="54" customFormat="1" x14ac:dyDescent="0.25">
      <c r="B122" s="63" t="s">
        <v>55</v>
      </c>
      <c r="C122" s="55"/>
      <c r="D122" s="55"/>
      <c r="E122" s="30"/>
      <c r="F122" s="96">
        <f>SUM(G122:O122)</f>
        <v>2</v>
      </c>
      <c r="G122" s="474"/>
      <c r="H122" s="96"/>
      <c r="I122" s="218">
        <v>1</v>
      </c>
      <c r="J122" s="96"/>
      <c r="K122" s="218"/>
      <c r="L122" s="96"/>
      <c r="M122" s="218"/>
      <c r="N122" s="96"/>
      <c r="O122" s="598">
        <v>1</v>
      </c>
      <c r="P122" s="219"/>
      <c r="Q122" s="219"/>
      <c r="R122" s="219"/>
      <c r="S122" s="219"/>
      <c r="T122" s="219"/>
      <c r="U122" s="219"/>
      <c r="V122" s="219"/>
      <c r="W122" s="219"/>
      <c r="X122" s="219"/>
      <c r="Y122" s="219"/>
      <c r="Z122" s="219"/>
      <c r="AA122" s="219"/>
      <c r="AB122" s="219"/>
      <c r="AC122" s="219"/>
      <c r="AD122" s="219"/>
    </row>
    <row r="123" spans="2:30" s="54" customFormat="1" hidden="1" x14ac:dyDescent="0.25">
      <c r="B123" s="63" t="s">
        <v>56</v>
      </c>
      <c r="C123" s="55"/>
      <c r="D123" s="55"/>
      <c r="E123" s="30"/>
      <c r="F123" s="96">
        <f t="shared" si="9"/>
        <v>0</v>
      </c>
      <c r="G123" s="218"/>
      <c r="H123" s="96"/>
      <c r="I123" s="218"/>
      <c r="J123" s="96"/>
      <c r="K123" s="218"/>
      <c r="L123" s="96"/>
      <c r="M123" s="218"/>
      <c r="N123" s="96"/>
      <c r="O123" s="598"/>
      <c r="P123" s="219"/>
      <c r="Q123" s="219"/>
      <c r="R123" s="219"/>
      <c r="S123" s="219"/>
      <c r="T123" s="219"/>
      <c r="U123" s="219"/>
      <c r="V123" s="219"/>
      <c r="W123" s="219"/>
      <c r="X123" s="219"/>
      <c r="Y123" s="219"/>
      <c r="Z123" s="219"/>
      <c r="AA123" s="219"/>
      <c r="AB123" s="219"/>
      <c r="AC123" s="219"/>
      <c r="AD123" s="219"/>
    </row>
    <row r="124" spans="2:30" s="54" customFormat="1" ht="13.2" hidden="1" customHeight="1" x14ac:dyDescent="0.25">
      <c r="B124" s="63" t="s">
        <v>122</v>
      </c>
      <c r="C124" s="55"/>
      <c r="D124" s="55"/>
      <c r="E124" s="30"/>
      <c r="F124" s="96">
        <f t="shared" si="9"/>
        <v>0</v>
      </c>
      <c r="G124" s="218"/>
      <c r="H124" s="96"/>
      <c r="I124" s="218"/>
      <c r="J124" s="96"/>
      <c r="K124" s="218"/>
      <c r="L124" s="96"/>
      <c r="M124" s="218"/>
      <c r="N124" s="96"/>
      <c r="O124" s="598"/>
      <c r="P124" s="219"/>
      <c r="Q124" s="219"/>
      <c r="R124" s="219"/>
      <c r="S124" s="219"/>
      <c r="T124" s="219"/>
      <c r="U124" s="219"/>
      <c r="V124" s="219"/>
      <c r="W124" s="219"/>
      <c r="X124" s="219"/>
      <c r="Y124" s="219"/>
      <c r="Z124" s="219"/>
      <c r="AA124" s="219"/>
      <c r="AB124" s="219"/>
      <c r="AC124" s="219"/>
      <c r="AD124" s="219"/>
    </row>
    <row r="125" spans="2:30" s="54" customFormat="1" hidden="1" x14ac:dyDescent="0.25">
      <c r="B125" s="63" t="s">
        <v>58</v>
      </c>
      <c r="C125" s="55"/>
      <c r="D125" s="55"/>
      <c r="E125" s="30"/>
      <c r="F125" s="96">
        <f t="shared" si="9"/>
        <v>0</v>
      </c>
      <c r="G125" s="218"/>
      <c r="H125" s="96"/>
      <c r="I125" s="218"/>
      <c r="J125" s="96"/>
      <c r="K125" s="218"/>
      <c r="L125" s="96"/>
      <c r="M125" s="218"/>
      <c r="N125" s="96"/>
      <c r="O125" s="598"/>
      <c r="P125" s="219"/>
      <c r="Q125" s="219"/>
      <c r="R125" s="219"/>
      <c r="S125" s="219"/>
      <c r="T125" s="219"/>
      <c r="U125" s="219"/>
      <c r="V125" s="219"/>
      <c r="W125" s="219"/>
      <c r="X125" s="219"/>
      <c r="Y125" s="219"/>
      <c r="Z125" s="219"/>
      <c r="AA125" s="219"/>
      <c r="AB125" s="219"/>
      <c r="AC125" s="219"/>
      <c r="AD125" s="219"/>
    </row>
    <row r="126" spans="2:30" s="54" customFormat="1" ht="13.2" customHeight="1" x14ac:dyDescent="0.25">
      <c r="B126" s="63" t="s">
        <v>59</v>
      </c>
      <c r="C126" s="55"/>
      <c r="D126" s="55"/>
      <c r="E126" s="26"/>
      <c r="F126" s="97">
        <f>SUM(G126:O126)</f>
        <v>1</v>
      </c>
      <c r="G126" s="322"/>
      <c r="H126" s="97"/>
      <c r="I126" s="223">
        <v>1</v>
      </c>
      <c r="J126" s="97"/>
      <c r="K126" s="223"/>
      <c r="L126" s="97"/>
      <c r="M126" s="223"/>
      <c r="N126" s="97"/>
      <c r="O126" s="602"/>
      <c r="P126" s="219"/>
      <c r="Q126" s="219"/>
      <c r="R126" s="219"/>
      <c r="S126" s="219"/>
      <c r="T126" s="219"/>
      <c r="U126" s="219"/>
      <c r="V126" s="219"/>
      <c r="W126" s="219"/>
      <c r="X126" s="219"/>
      <c r="Y126" s="219"/>
      <c r="Z126" s="219"/>
      <c r="AA126" s="219"/>
      <c r="AB126" s="219"/>
      <c r="AC126" s="219"/>
      <c r="AD126" s="219"/>
    </row>
    <row r="127" spans="2:30" s="54" customFormat="1" x14ac:dyDescent="0.25">
      <c r="B127" s="63"/>
      <c r="C127" s="55"/>
      <c r="D127" s="55"/>
      <c r="E127" s="26"/>
      <c r="F127" s="219"/>
      <c r="G127" s="248"/>
      <c r="H127" s="26"/>
      <c r="I127" s="219"/>
      <c r="J127" s="26"/>
      <c r="K127" s="219"/>
      <c r="L127" s="26"/>
      <c r="M127" s="219"/>
      <c r="N127" s="26"/>
      <c r="O127" s="613"/>
      <c r="P127" s="219"/>
      <c r="Q127" s="219"/>
      <c r="R127" s="219"/>
      <c r="S127" s="219"/>
      <c r="T127" s="219"/>
      <c r="U127" s="219"/>
      <c r="V127" s="219"/>
      <c r="W127" s="219"/>
      <c r="X127" s="219"/>
      <c r="Y127" s="219"/>
      <c r="Z127" s="219"/>
      <c r="AA127" s="219"/>
      <c r="AB127" s="219"/>
      <c r="AC127" s="219"/>
      <c r="AD127" s="219"/>
    </row>
    <row r="128" spans="2:30" s="124" customFormat="1" x14ac:dyDescent="0.25">
      <c r="B128" s="64" t="s">
        <v>11</v>
      </c>
      <c r="C128" s="121"/>
      <c r="D128" s="220"/>
      <c r="E128" s="122">
        <v>2</v>
      </c>
      <c r="F128" s="220">
        <f>SUM(F129:F134)</f>
        <v>5</v>
      </c>
      <c r="G128" s="221">
        <f>SUM(G129:G134)</f>
        <v>1</v>
      </c>
      <c r="H128" s="122">
        <f>SUM(H129:H134)</f>
        <v>1</v>
      </c>
      <c r="I128" s="220">
        <f t="shared" ref="I128:O128" si="10">SUM(I129:I134)</f>
        <v>0</v>
      </c>
      <c r="J128" s="122">
        <f t="shared" si="10"/>
        <v>0</v>
      </c>
      <c r="K128" s="220">
        <f t="shared" si="10"/>
        <v>0</v>
      </c>
      <c r="L128" s="122">
        <f t="shared" si="10"/>
        <v>1</v>
      </c>
      <c r="M128" s="220">
        <f t="shared" si="10"/>
        <v>1</v>
      </c>
      <c r="N128" s="122">
        <f t="shared" si="10"/>
        <v>0</v>
      </c>
      <c r="O128" s="608">
        <f t="shared" si="10"/>
        <v>1</v>
      </c>
      <c r="P128" s="219"/>
      <c r="Q128" s="219"/>
      <c r="R128" s="219"/>
      <c r="S128" s="219"/>
      <c r="T128" s="219"/>
      <c r="U128" s="219"/>
      <c r="V128" s="219"/>
      <c r="W128" s="219"/>
      <c r="X128" s="220"/>
      <c r="Y128" s="220"/>
      <c r="Z128" s="220"/>
      <c r="AA128" s="220"/>
      <c r="AB128" s="220"/>
      <c r="AC128" s="220"/>
      <c r="AD128" s="220"/>
    </row>
    <row r="129" spans="2:30" s="54" customFormat="1" x14ac:dyDescent="0.25">
      <c r="B129" s="63" t="s">
        <v>60</v>
      </c>
      <c r="C129" s="55"/>
      <c r="D129" s="55"/>
      <c r="E129" s="30"/>
      <c r="F129" s="95">
        <f>SUM(G129:O129)</f>
        <v>1</v>
      </c>
      <c r="G129" s="226">
        <v>1</v>
      </c>
      <c r="H129" s="95"/>
      <c r="I129" s="226"/>
      <c r="J129" s="95"/>
      <c r="K129" s="226"/>
      <c r="L129" s="95"/>
      <c r="M129" s="226"/>
      <c r="N129" s="95"/>
      <c r="O129" s="596"/>
      <c r="P129" s="219"/>
      <c r="Q129" s="219"/>
      <c r="R129" s="219"/>
      <c r="S129" s="219"/>
      <c r="T129" s="219"/>
      <c r="U129" s="219"/>
      <c r="V129" s="219"/>
      <c r="W129" s="219"/>
      <c r="X129" s="219"/>
      <c r="Y129" s="219"/>
      <c r="Z129" s="219"/>
      <c r="AA129" s="219"/>
      <c r="AB129" s="219"/>
      <c r="AC129" s="219"/>
      <c r="AD129" s="219"/>
    </row>
    <row r="130" spans="2:30" s="54" customFormat="1" ht="13.2" hidden="1" customHeight="1" x14ac:dyDescent="0.25">
      <c r="B130" s="63" t="s">
        <v>61</v>
      </c>
      <c r="C130" s="55"/>
      <c r="D130" s="55"/>
      <c r="E130" s="26"/>
      <c r="F130" s="96">
        <f t="shared" ref="F130:F132" si="11">SUM(G130:O130)</f>
        <v>0</v>
      </c>
      <c r="G130" s="473"/>
      <c r="H130" s="96"/>
      <c r="I130" s="218"/>
      <c r="J130" s="96"/>
      <c r="K130" s="218"/>
      <c r="L130" s="96"/>
      <c r="M130" s="218"/>
      <c r="N130" s="96"/>
      <c r="O130" s="598"/>
      <c r="P130" s="219"/>
      <c r="Q130" s="219"/>
      <c r="R130" s="219"/>
      <c r="S130" s="219"/>
      <c r="T130" s="219"/>
      <c r="U130" s="219"/>
      <c r="V130" s="219"/>
      <c r="W130" s="219"/>
      <c r="X130" s="219"/>
      <c r="Y130" s="219"/>
      <c r="Z130" s="219"/>
      <c r="AA130" s="219"/>
      <c r="AB130" s="219"/>
      <c r="AC130" s="219"/>
      <c r="AD130" s="219"/>
    </row>
    <row r="131" spans="2:30" s="54" customFormat="1" ht="13.2" hidden="1" customHeight="1" x14ac:dyDescent="0.25">
      <c r="B131" s="63" t="s">
        <v>62</v>
      </c>
      <c r="C131" s="55"/>
      <c r="D131" s="55"/>
      <c r="E131" s="26"/>
      <c r="F131" s="96">
        <f t="shared" si="11"/>
        <v>0</v>
      </c>
      <c r="G131" s="473"/>
      <c r="H131" s="96"/>
      <c r="I131" s="218"/>
      <c r="J131" s="96"/>
      <c r="K131" s="218"/>
      <c r="L131" s="96"/>
      <c r="M131" s="218"/>
      <c r="N131" s="96"/>
      <c r="O131" s="598"/>
      <c r="P131" s="219"/>
      <c r="Q131" s="219"/>
      <c r="R131" s="219"/>
      <c r="S131" s="219"/>
      <c r="T131" s="219"/>
      <c r="U131" s="219"/>
      <c r="V131" s="219"/>
      <c r="W131" s="219"/>
      <c r="X131" s="219"/>
      <c r="Y131" s="219"/>
      <c r="Z131" s="219"/>
      <c r="AA131" s="219"/>
      <c r="AB131" s="219"/>
      <c r="AC131" s="219"/>
      <c r="AD131" s="219"/>
    </row>
    <row r="132" spans="2:30" s="54" customFormat="1" ht="13.2" hidden="1" customHeight="1" x14ac:dyDescent="0.25">
      <c r="B132" s="63" t="s">
        <v>107</v>
      </c>
      <c r="C132" s="55"/>
      <c r="D132" s="55"/>
      <c r="E132" s="26"/>
      <c r="F132" s="96">
        <f t="shared" si="11"/>
        <v>0</v>
      </c>
      <c r="G132" s="473"/>
      <c r="H132" s="96"/>
      <c r="I132" s="218"/>
      <c r="J132" s="96"/>
      <c r="K132" s="218"/>
      <c r="L132" s="96"/>
      <c r="M132" s="218"/>
      <c r="N132" s="96"/>
      <c r="O132" s="598"/>
      <c r="P132" s="219"/>
      <c r="Q132" s="219"/>
      <c r="R132" s="219"/>
      <c r="S132" s="219"/>
      <c r="T132" s="219"/>
      <c r="U132" s="219"/>
      <c r="V132" s="219"/>
      <c r="W132" s="219"/>
      <c r="X132" s="219"/>
      <c r="Y132" s="219"/>
      <c r="Z132" s="219"/>
      <c r="AA132" s="219"/>
      <c r="AB132" s="219"/>
      <c r="AC132" s="219"/>
      <c r="AD132" s="219"/>
    </row>
    <row r="133" spans="2:30" s="54" customFormat="1" x14ac:dyDescent="0.25">
      <c r="B133" s="63" t="s">
        <v>64</v>
      </c>
      <c r="C133" s="55"/>
      <c r="D133" s="55"/>
      <c r="E133" s="26" t="s">
        <v>7</v>
      </c>
      <c r="F133" s="97">
        <f>SUM(G133:O133)</f>
        <v>4</v>
      </c>
      <c r="G133" s="322"/>
      <c r="H133" s="97">
        <v>1</v>
      </c>
      <c r="I133" s="223"/>
      <c r="J133" s="97"/>
      <c r="K133" s="223"/>
      <c r="L133" s="97">
        <v>1</v>
      </c>
      <c r="M133" s="223">
        <v>1</v>
      </c>
      <c r="N133" s="97"/>
      <c r="O133" s="602">
        <v>1</v>
      </c>
      <c r="P133" s="219"/>
      <c r="Q133" s="219"/>
      <c r="R133" s="219"/>
      <c r="S133" s="219"/>
      <c r="T133" s="219"/>
      <c r="U133" s="219"/>
      <c r="V133" s="219"/>
      <c r="W133" s="219"/>
      <c r="X133" s="219"/>
      <c r="Y133" s="219"/>
      <c r="Z133" s="219"/>
      <c r="AA133" s="219"/>
      <c r="AB133" s="219"/>
      <c r="AC133" s="219"/>
      <c r="AD133" s="219"/>
    </row>
    <row r="134" spans="2:30" s="54" customFormat="1" ht="13.2" hidden="1" customHeight="1" x14ac:dyDescent="0.25">
      <c r="B134" s="63" t="s">
        <v>65</v>
      </c>
      <c r="C134" s="55"/>
      <c r="D134" s="55"/>
      <c r="E134" s="26"/>
      <c r="F134" s="97">
        <f>SUM(G134:O134)</f>
        <v>0</v>
      </c>
      <c r="G134" s="322"/>
      <c r="H134" s="97"/>
      <c r="I134" s="223"/>
      <c r="J134" s="97"/>
      <c r="K134" s="223"/>
      <c r="L134" s="97"/>
      <c r="M134" s="223"/>
      <c r="N134" s="97"/>
      <c r="O134" s="602"/>
      <c r="P134" s="219"/>
      <c r="Q134" s="219"/>
      <c r="R134" s="219"/>
      <c r="S134" s="219"/>
      <c r="T134" s="219"/>
      <c r="U134" s="219"/>
      <c r="V134" s="219"/>
      <c r="W134" s="219"/>
      <c r="X134" s="219"/>
      <c r="Y134" s="219"/>
      <c r="Z134" s="219"/>
      <c r="AA134" s="219"/>
      <c r="AB134" s="219"/>
      <c r="AC134" s="219"/>
      <c r="AD134" s="219"/>
    </row>
    <row r="135" spans="2:30" s="54" customFormat="1" x14ac:dyDescent="0.25">
      <c r="B135" s="63"/>
      <c r="C135" s="55"/>
      <c r="D135" s="55"/>
      <c r="E135" s="30"/>
      <c r="F135" s="29"/>
      <c r="G135" s="116"/>
      <c r="H135" s="251"/>
      <c r="I135" s="25"/>
      <c r="J135" s="251"/>
      <c r="K135" s="25"/>
      <c r="L135" s="251"/>
      <c r="M135" s="611"/>
      <c r="N135" s="25"/>
      <c r="O135" s="178"/>
      <c r="P135" s="219"/>
      <c r="Q135" s="219"/>
      <c r="R135" s="219"/>
      <c r="S135" s="219"/>
      <c r="T135" s="219"/>
      <c r="U135" s="219"/>
      <c r="V135" s="219"/>
      <c r="W135" s="219"/>
      <c r="X135" s="219"/>
      <c r="Y135" s="219"/>
      <c r="Z135" s="219"/>
      <c r="AA135" s="219"/>
      <c r="AB135" s="219"/>
      <c r="AC135" s="219"/>
      <c r="AD135" s="219"/>
    </row>
    <row r="136" spans="2:30" s="124" customFormat="1" x14ac:dyDescent="0.25">
      <c r="B136" s="64" t="s">
        <v>108</v>
      </c>
      <c r="C136" s="121"/>
      <c r="D136" s="220"/>
      <c r="E136" s="221">
        <v>9</v>
      </c>
      <c r="F136" s="221">
        <f>SUM(F137:F163)</f>
        <v>15</v>
      </c>
      <c r="G136" s="122">
        <f>SUM(G137:G163)</f>
        <v>1</v>
      </c>
      <c r="H136" s="220">
        <f>SUM(H137:H163)</f>
        <v>6</v>
      </c>
      <c r="I136" s="122">
        <f>SUM(I137:I163)</f>
        <v>3</v>
      </c>
      <c r="J136" s="220">
        <f t="shared" ref="J136:O136" si="12">SUM(J137:J163)</f>
        <v>0</v>
      </c>
      <c r="K136" s="122">
        <f t="shared" si="12"/>
        <v>1</v>
      </c>
      <c r="L136" s="220">
        <f t="shared" si="12"/>
        <v>3</v>
      </c>
      <c r="M136" s="607">
        <f t="shared" si="12"/>
        <v>1</v>
      </c>
      <c r="N136" s="122">
        <f t="shared" si="12"/>
        <v>0</v>
      </c>
      <c r="O136" s="222">
        <f t="shared" si="12"/>
        <v>0</v>
      </c>
      <c r="P136" s="219"/>
      <c r="Q136" s="219"/>
      <c r="R136" s="219"/>
      <c r="S136" s="219"/>
      <c r="T136" s="219"/>
      <c r="U136" s="219"/>
      <c r="V136" s="219"/>
      <c r="W136" s="219"/>
      <c r="X136" s="220"/>
      <c r="Y136" s="220"/>
      <c r="Z136" s="220"/>
      <c r="AA136" s="220"/>
      <c r="AB136" s="220"/>
      <c r="AC136" s="220"/>
      <c r="AD136" s="220"/>
    </row>
    <row r="137" spans="2:30" s="54" customFormat="1" ht="13.2" customHeight="1" x14ac:dyDescent="0.25">
      <c r="B137" s="63" t="s">
        <v>66</v>
      </c>
      <c r="C137" s="55"/>
      <c r="D137" s="55"/>
      <c r="E137" s="30"/>
      <c r="F137" s="212">
        <f>SUM(G137:O137)</f>
        <v>2</v>
      </c>
      <c r="G137" s="107"/>
      <c r="H137" s="226">
        <v>1</v>
      </c>
      <c r="I137" s="95"/>
      <c r="J137" s="226"/>
      <c r="K137" s="95"/>
      <c r="L137" s="226">
        <v>1</v>
      </c>
      <c r="M137" s="595"/>
      <c r="N137" s="95"/>
      <c r="O137" s="213"/>
      <c r="P137" s="219"/>
      <c r="Q137" s="219"/>
      <c r="R137" s="219"/>
      <c r="S137" s="219"/>
      <c r="T137" s="219"/>
      <c r="U137" s="219"/>
      <c r="V137" s="219"/>
      <c r="W137" s="219"/>
      <c r="X137" s="219"/>
      <c r="Y137" s="219"/>
      <c r="Z137" s="219"/>
      <c r="AA137" s="219"/>
      <c r="AB137" s="219"/>
      <c r="AC137" s="219"/>
      <c r="AD137" s="219"/>
    </row>
    <row r="138" spans="2:30" s="54" customFormat="1" ht="13.2" customHeight="1" x14ac:dyDescent="0.25">
      <c r="B138" s="63" t="s">
        <v>67</v>
      </c>
      <c r="C138" s="55"/>
      <c r="D138" s="55"/>
      <c r="E138" s="30"/>
      <c r="F138" s="216">
        <f>SUM(G138:O138)</f>
        <v>3</v>
      </c>
      <c r="G138" s="106"/>
      <c r="H138" s="218">
        <v>1</v>
      </c>
      <c r="I138" s="96"/>
      <c r="J138" s="218"/>
      <c r="K138" s="96">
        <v>1</v>
      </c>
      <c r="L138" s="218">
        <v>1</v>
      </c>
      <c r="M138" s="597"/>
      <c r="N138" s="96"/>
      <c r="O138" s="217"/>
      <c r="P138" s="219"/>
      <c r="Q138" s="219"/>
      <c r="R138" s="219"/>
      <c r="S138" s="219"/>
      <c r="T138" s="219"/>
      <c r="U138" s="219"/>
      <c r="V138" s="219"/>
      <c r="W138" s="219"/>
      <c r="X138" s="219"/>
      <c r="Y138" s="219"/>
      <c r="Z138" s="219"/>
      <c r="AA138" s="219"/>
      <c r="AB138" s="219"/>
      <c r="AC138" s="219"/>
      <c r="AD138" s="219"/>
    </row>
    <row r="139" spans="2:30" s="54" customFormat="1" ht="13.2" hidden="1" customHeight="1" x14ac:dyDescent="0.25">
      <c r="B139" s="63" t="s">
        <v>68</v>
      </c>
      <c r="C139" s="55"/>
      <c r="D139" s="55"/>
      <c r="E139" s="30"/>
      <c r="F139" s="216">
        <f t="shared" ref="F139:F160" si="13">SUM(G139:O139)</f>
        <v>0</v>
      </c>
      <c r="G139" s="106"/>
      <c r="H139" s="218"/>
      <c r="I139" s="96"/>
      <c r="J139" s="218"/>
      <c r="K139" s="96"/>
      <c r="L139" s="218"/>
      <c r="M139" s="597"/>
      <c r="N139" s="96"/>
      <c r="O139" s="217"/>
      <c r="P139" s="219"/>
      <c r="Q139" s="219"/>
      <c r="R139" s="219"/>
      <c r="S139" s="219"/>
      <c r="T139" s="219"/>
      <c r="U139" s="219"/>
      <c r="V139" s="219"/>
      <c r="W139" s="219"/>
      <c r="X139" s="219"/>
      <c r="Y139" s="219"/>
      <c r="Z139" s="219"/>
      <c r="AA139" s="219"/>
      <c r="AB139" s="219"/>
      <c r="AC139" s="219"/>
      <c r="AD139" s="219"/>
    </row>
    <row r="140" spans="2:30" s="54" customFormat="1" hidden="1" x14ac:dyDescent="0.25">
      <c r="B140" s="63" t="s">
        <v>69</v>
      </c>
      <c r="C140" s="55"/>
      <c r="D140" s="55"/>
      <c r="E140" s="30"/>
      <c r="F140" s="216">
        <f t="shared" si="13"/>
        <v>0</v>
      </c>
      <c r="G140" s="106"/>
      <c r="H140" s="218"/>
      <c r="I140" s="96"/>
      <c r="J140" s="218"/>
      <c r="K140" s="96"/>
      <c r="L140" s="218"/>
      <c r="M140" s="597"/>
      <c r="N140" s="96"/>
      <c r="O140" s="217"/>
      <c r="P140" s="219"/>
      <c r="Q140" s="219"/>
      <c r="R140" s="219"/>
      <c r="S140" s="219"/>
      <c r="T140" s="219"/>
      <c r="U140" s="219"/>
      <c r="V140" s="219"/>
      <c r="W140" s="219"/>
      <c r="X140" s="219"/>
      <c r="Y140" s="219"/>
      <c r="Z140" s="219"/>
      <c r="AA140" s="219"/>
      <c r="AB140" s="219"/>
      <c r="AC140" s="219"/>
      <c r="AD140" s="219"/>
    </row>
    <row r="141" spans="2:30" s="54" customFormat="1" hidden="1" x14ac:dyDescent="0.25">
      <c r="B141" s="63" t="s">
        <v>70</v>
      </c>
      <c r="C141" s="55"/>
      <c r="D141" s="55"/>
      <c r="E141" s="30"/>
      <c r="F141" s="216">
        <f t="shared" si="13"/>
        <v>0</v>
      </c>
      <c r="G141" s="106"/>
      <c r="H141" s="218"/>
      <c r="I141" s="96"/>
      <c r="J141" s="218"/>
      <c r="K141" s="96"/>
      <c r="L141" s="218"/>
      <c r="M141" s="597"/>
      <c r="N141" s="96"/>
      <c r="O141" s="217"/>
      <c r="P141" s="219"/>
      <c r="Q141" s="219"/>
      <c r="R141" s="219"/>
      <c r="S141" s="219"/>
      <c r="T141" s="219"/>
      <c r="U141" s="219"/>
      <c r="V141" s="219"/>
      <c r="W141" s="219"/>
      <c r="X141" s="219"/>
      <c r="Y141" s="219"/>
      <c r="Z141" s="219"/>
      <c r="AA141" s="219"/>
      <c r="AB141" s="219"/>
      <c r="AC141" s="219"/>
      <c r="AD141" s="219"/>
    </row>
    <row r="142" spans="2:30" s="54" customFormat="1" x14ac:dyDescent="0.25">
      <c r="B142" s="63" t="s">
        <v>71</v>
      </c>
      <c r="C142" s="55"/>
      <c r="D142" s="55"/>
      <c r="E142" s="30"/>
      <c r="F142" s="216">
        <f>SUM(G142:O142)</f>
        <v>1</v>
      </c>
      <c r="G142" s="96"/>
      <c r="H142" s="218">
        <v>1</v>
      </c>
      <c r="I142" s="96"/>
      <c r="J142" s="218"/>
      <c r="K142" s="96"/>
      <c r="L142" s="218"/>
      <c r="M142" s="597"/>
      <c r="N142" s="96"/>
      <c r="O142" s="217"/>
      <c r="P142" s="219"/>
      <c r="Q142" s="219"/>
      <c r="R142" s="219"/>
      <c r="S142" s="219"/>
      <c r="T142" s="219"/>
      <c r="U142" s="219"/>
      <c r="V142" s="219"/>
      <c r="W142" s="219"/>
      <c r="X142" s="219"/>
      <c r="Y142" s="219"/>
      <c r="Z142" s="219"/>
      <c r="AA142" s="219"/>
      <c r="AB142" s="219"/>
      <c r="AC142" s="219"/>
      <c r="AD142" s="219"/>
    </row>
    <row r="143" spans="2:30" s="54" customFormat="1" ht="13.2" customHeight="1" x14ac:dyDescent="0.25">
      <c r="B143" s="63" t="s">
        <v>72</v>
      </c>
      <c r="C143" s="55"/>
      <c r="D143" s="55"/>
      <c r="E143" s="30"/>
      <c r="F143" s="216">
        <f>SUM(G143:O143)</f>
        <v>1</v>
      </c>
      <c r="G143" s="106"/>
      <c r="H143" s="218">
        <v>1</v>
      </c>
      <c r="I143" s="96"/>
      <c r="J143" s="218"/>
      <c r="K143" s="96"/>
      <c r="L143" s="218"/>
      <c r="M143" s="597"/>
      <c r="N143" s="96"/>
      <c r="O143" s="217"/>
      <c r="P143" s="219"/>
      <c r="Q143" s="219"/>
      <c r="R143" s="219"/>
      <c r="S143" s="219"/>
      <c r="T143" s="219"/>
      <c r="U143" s="219"/>
      <c r="V143" s="219"/>
      <c r="W143" s="219"/>
      <c r="X143" s="219"/>
      <c r="Y143" s="219"/>
      <c r="Z143" s="219"/>
      <c r="AA143" s="219"/>
      <c r="AB143" s="219"/>
      <c r="AC143" s="219"/>
      <c r="AD143" s="219"/>
    </row>
    <row r="144" spans="2:30" s="54" customFormat="1" x14ac:dyDescent="0.25">
      <c r="B144" s="63" t="s">
        <v>73</v>
      </c>
      <c r="C144" s="55"/>
      <c r="D144" s="55"/>
      <c r="E144" s="30"/>
      <c r="F144" s="216">
        <f>SUM(G144:O144)</f>
        <v>2</v>
      </c>
      <c r="G144" s="106"/>
      <c r="H144" s="218"/>
      <c r="I144" s="96"/>
      <c r="J144" s="218"/>
      <c r="K144" s="96"/>
      <c r="L144" s="218">
        <v>1</v>
      </c>
      <c r="M144" s="597">
        <v>1</v>
      </c>
      <c r="N144" s="96"/>
      <c r="O144" s="217"/>
      <c r="P144" s="219"/>
      <c r="Q144" s="219"/>
      <c r="R144" s="219"/>
      <c r="S144" s="219"/>
      <c r="T144" s="219"/>
      <c r="U144" s="219"/>
      <c r="V144" s="219"/>
      <c r="W144" s="219"/>
      <c r="X144" s="219"/>
      <c r="Y144" s="219"/>
      <c r="Z144" s="219"/>
      <c r="AA144" s="219"/>
      <c r="AB144" s="219"/>
      <c r="AC144" s="219"/>
      <c r="AD144" s="219"/>
    </row>
    <row r="145" spans="2:30" s="54" customFormat="1" hidden="1" x14ac:dyDescent="0.25">
      <c r="B145" s="63" t="s">
        <v>74</v>
      </c>
      <c r="C145" s="55"/>
      <c r="D145" s="55"/>
      <c r="E145" s="30"/>
      <c r="F145" s="216">
        <f t="shared" si="13"/>
        <v>0</v>
      </c>
      <c r="G145" s="106"/>
      <c r="H145" s="218"/>
      <c r="I145" s="96"/>
      <c r="J145" s="218"/>
      <c r="K145" s="96"/>
      <c r="L145" s="218"/>
      <c r="M145" s="597"/>
      <c r="N145" s="96"/>
      <c r="O145" s="217"/>
      <c r="P145" s="219"/>
      <c r="Q145" s="219"/>
      <c r="R145" s="219"/>
      <c r="S145" s="219"/>
      <c r="T145" s="219"/>
      <c r="U145" s="219"/>
      <c r="V145" s="219"/>
      <c r="W145" s="219"/>
      <c r="X145" s="219"/>
      <c r="Y145" s="219"/>
      <c r="Z145" s="219"/>
      <c r="AA145" s="219"/>
      <c r="AB145" s="219"/>
      <c r="AC145" s="219"/>
      <c r="AD145" s="219"/>
    </row>
    <row r="146" spans="2:30" s="54" customFormat="1" x14ac:dyDescent="0.25">
      <c r="B146" s="63" t="s">
        <v>487</v>
      </c>
      <c r="C146" s="55"/>
      <c r="D146" s="55"/>
      <c r="E146" s="30"/>
      <c r="F146" s="216">
        <f>SUM(G146:O146)</f>
        <v>1</v>
      </c>
      <c r="G146" s="106"/>
      <c r="H146" s="218">
        <v>1</v>
      </c>
      <c r="I146" s="96"/>
      <c r="J146" s="218"/>
      <c r="K146" s="96"/>
      <c r="L146" s="218"/>
      <c r="M146" s="597"/>
      <c r="N146" s="96"/>
      <c r="O146" s="217"/>
      <c r="P146" s="219"/>
      <c r="Q146" s="219"/>
      <c r="R146" s="219"/>
      <c r="S146" s="219"/>
      <c r="T146" s="219"/>
      <c r="U146" s="219"/>
      <c r="V146" s="219"/>
      <c r="W146" s="219"/>
      <c r="X146" s="219"/>
      <c r="Y146" s="219"/>
      <c r="Z146" s="219"/>
      <c r="AA146" s="219"/>
      <c r="AB146" s="219"/>
      <c r="AC146" s="219"/>
      <c r="AD146" s="219"/>
    </row>
    <row r="147" spans="2:30" s="54" customFormat="1" hidden="1" x14ac:dyDescent="0.25">
      <c r="B147" s="63" t="s">
        <v>76</v>
      </c>
      <c r="C147" s="55"/>
      <c r="D147" s="55"/>
      <c r="E147" s="30"/>
      <c r="F147" s="216">
        <f t="shared" si="13"/>
        <v>0</v>
      </c>
      <c r="G147" s="106"/>
      <c r="H147" s="218"/>
      <c r="I147" s="96"/>
      <c r="J147" s="218"/>
      <c r="K147" s="96"/>
      <c r="L147" s="218"/>
      <c r="M147" s="597"/>
      <c r="N147" s="96"/>
      <c r="O147" s="217"/>
      <c r="P147" s="219"/>
      <c r="Q147" s="219"/>
      <c r="R147" s="219"/>
      <c r="S147" s="219"/>
      <c r="T147" s="219"/>
      <c r="U147" s="219"/>
      <c r="V147" s="219"/>
      <c r="W147" s="219"/>
      <c r="X147" s="219"/>
      <c r="Y147" s="219"/>
      <c r="Z147" s="219"/>
      <c r="AA147" s="219"/>
      <c r="AB147" s="219"/>
      <c r="AC147" s="219"/>
      <c r="AD147" s="219"/>
    </row>
    <row r="148" spans="2:30" s="54" customFormat="1" ht="13.2" hidden="1" customHeight="1" x14ac:dyDescent="0.25">
      <c r="B148" s="63" t="s">
        <v>77</v>
      </c>
      <c r="C148" s="55"/>
      <c r="D148" s="55"/>
      <c r="E148" s="30"/>
      <c r="F148" s="216">
        <f t="shared" si="13"/>
        <v>0</v>
      </c>
      <c r="G148" s="106"/>
      <c r="H148" s="218"/>
      <c r="I148" s="96"/>
      <c r="J148" s="218"/>
      <c r="K148" s="96"/>
      <c r="L148" s="218"/>
      <c r="M148" s="597"/>
      <c r="N148" s="96"/>
      <c r="O148" s="217"/>
      <c r="P148" s="219"/>
      <c r="Q148" s="219"/>
      <c r="R148" s="219"/>
      <c r="S148" s="219"/>
      <c r="T148" s="219"/>
      <c r="U148" s="219"/>
      <c r="V148" s="219"/>
      <c r="W148" s="219"/>
      <c r="X148" s="219"/>
      <c r="Y148" s="219"/>
      <c r="Z148" s="219"/>
      <c r="AA148" s="219"/>
      <c r="AB148" s="219"/>
      <c r="AC148" s="219"/>
      <c r="AD148" s="219"/>
    </row>
    <row r="149" spans="2:30" s="54" customFormat="1" ht="13.2" hidden="1" customHeight="1" x14ac:dyDescent="0.25">
      <c r="B149" s="63" t="s">
        <v>78</v>
      </c>
      <c r="C149" s="55"/>
      <c r="D149" s="55"/>
      <c r="E149" s="30"/>
      <c r="F149" s="216">
        <f t="shared" si="13"/>
        <v>0</v>
      </c>
      <c r="G149" s="106"/>
      <c r="H149" s="218"/>
      <c r="I149" s="96"/>
      <c r="J149" s="218"/>
      <c r="K149" s="96"/>
      <c r="L149" s="218"/>
      <c r="M149" s="597"/>
      <c r="N149" s="96"/>
      <c r="O149" s="217"/>
      <c r="P149" s="219"/>
      <c r="Q149" s="219"/>
      <c r="R149" s="219"/>
      <c r="S149" s="219"/>
      <c r="T149" s="219"/>
      <c r="U149" s="219"/>
      <c r="V149" s="219"/>
      <c r="W149" s="219"/>
      <c r="X149" s="219"/>
      <c r="Y149" s="219"/>
      <c r="Z149" s="219"/>
      <c r="AA149" s="219"/>
      <c r="AB149" s="219"/>
      <c r="AC149" s="219"/>
      <c r="AD149" s="219"/>
    </row>
    <row r="150" spans="2:30" s="54" customFormat="1" ht="13.2" customHeight="1" x14ac:dyDescent="0.25">
      <c r="B150" s="63" t="s">
        <v>79</v>
      </c>
      <c r="C150" s="55"/>
      <c r="D150" s="55"/>
      <c r="E150" s="30"/>
      <c r="F150" s="216">
        <f>SUM(G150:O150)</f>
        <v>2</v>
      </c>
      <c r="G150" s="106"/>
      <c r="H150" s="218">
        <v>1</v>
      </c>
      <c r="I150" s="96">
        <v>1</v>
      </c>
      <c r="J150" s="218"/>
      <c r="K150" s="96"/>
      <c r="L150" s="218"/>
      <c r="M150" s="597"/>
      <c r="N150" s="96"/>
      <c r="O150" s="217"/>
      <c r="P150" s="219"/>
      <c r="Q150" s="219"/>
      <c r="R150" s="219"/>
      <c r="S150" s="219"/>
      <c r="T150" s="219"/>
      <c r="U150" s="219"/>
      <c r="V150" s="219"/>
      <c r="W150" s="219"/>
      <c r="X150" s="219"/>
      <c r="Y150" s="219"/>
      <c r="Z150" s="219"/>
      <c r="AA150" s="219"/>
      <c r="AB150" s="219"/>
      <c r="AC150" s="219"/>
      <c r="AD150" s="219"/>
    </row>
    <row r="151" spans="2:30" s="54" customFormat="1" hidden="1" x14ac:dyDescent="0.25">
      <c r="B151" s="63" t="s">
        <v>226</v>
      </c>
      <c r="C151" s="55"/>
      <c r="D151" s="55"/>
      <c r="E151" s="30"/>
      <c r="F151" s="216">
        <f t="shared" si="13"/>
        <v>0</v>
      </c>
      <c r="G151" s="106"/>
      <c r="H151" s="218"/>
      <c r="I151" s="96"/>
      <c r="J151" s="218"/>
      <c r="K151" s="96"/>
      <c r="L151" s="218"/>
      <c r="M151" s="597"/>
      <c r="N151" s="96"/>
      <c r="O151" s="217"/>
      <c r="P151" s="219"/>
      <c r="Q151" s="219"/>
      <c r="R151" s="219"/>
      <c r="S151" s="219"/>
      <c r="T151" s="219"/>
      <c r="U151" s="219"/>
      <c r="V151" s="219"/>
      <c r="W151" s="219"/>
      <c r="X151" s="219"/>
      <c r="Y151" s="219"/>
      <c r="Z151" s="219"/>
      <c r="AA151" s="219"/>
      <c r="AB151" s="219"/>
      <c r="AC151" s="219"/>
      <c r="AD151" s="219"/>
    </row>
    <row r="152" spans="2:30" s="54" customFormat="1" ht="13.2" hidden="1" customHeight="1" x14ac:dyDescent="0.25">
      <c r="B152" s="63" t="s">
        <v>109</v>
      </c>
      <c r="C152" s="55"/>
      <c r="D152" s="55"/>
      <c r="E152" s="30"/>
      <c r="F152" s="216">
        <f t="shared" si="13"/>
        <v>0</v>
      </c>
      <c r="G152" s="106"/>
      <c r="H152" s="218"/>
      <c r="I152" s="96"/>
      <c r="J152" s="218"/>
      <c r="K152" s="96"/>
      <c r="L152" s="218"/>
      <c r="M152" s="597"/>
      <c r="N152" s="96"/>
      <c r="O152" s="217"/>
      <c r="P152" s="219"/>
      <c r="Q152" s="219"/>
      <c r="R152" s="219"/>
      <c r="S152" s="219"/>
      <c r="T152" s="219"/>
      <c r="U152" s="219"/>
      <c r="V152" s="219"/>
      <c r="W152" s="219"/>
      <c r="X152" s="219"/>
      <c r="Y152" s="219"/>
      <c r="Z152" s="219"/>
      <c r="AA152" s="219"/>
      <c r="AB152" s="219"/>
      <c r="AC152" s="219"/>
      <c r="AD152" s="219"/>
    </row>
    <row r="153" spans="2:30" s="54" customFormat="1" ht="13.2" hidden="1" customHeight="1" x14ac:dyDescent="0.25">
      <c r="B153" s="63" t="s">
        <v>110</v>
      </c>
      <c r="C153" s="55"/>
      <c r="D153" s="55"/>
      <c r="E153" s="30"/>
      <c r="F153" s="216">
        <f t="shared" si="13"/>
        <v>0</v>
      </c>
      <c r="G153" s="106"/>
      <c r="H153" s="218"/>
      <c r="I153" s="96"/>
      <c r="J153" s="218"/>
      <c r="K153" s="96"/>
      <c r="L153" s="218"/>
      <c r="M153" s="597"/>
      <c r="N153" s="96"/>
      <c r="O153" s="217"/>
      <c r="P153" s="219"/>
      <c r="Q153" s="219"/>
      <c r="R153" s="219"/>
      <c r="S153" s="219"/>
      <c r="T153" s="219"/>
      <c r="U153" s="219"/>
      <c r="V153" s="219"/>
      <c r="W153" s="219"/>
      <c r="X153" s="219"/>
      <c r="Y153" s="219"/>
      <c r="Z153" s="219"/>
      <c r="AA153" s="219"/>
      <c r="AB153" s="219"/>
      <c r="AC153" s="219"/>
      <c r="AD153" s="219"/>
    </row>
    <row r="154" spans="2:30" s="54" customFormat="1" hidden="1" x14ac:dyDescent="0.25">
      <c r="B154" s="63" t="s">
        <v>99</v>
      </c>
      <c r="C154" s="55"/>
      <c r="D154" s="55"/>
      <c r="E154" s="30"/>
      <c r="F154" s="216">
        <f t="shared" si="13"/>
        <v>0</v>
      </c>
      <c r="G154" s="106"/>
      <c r="H154" s="218"/>
      <c r="I154" s="96"/>
      <c r="J154" s="218"/>
      <c r="K154" s="96"/>
      <c r="L154" s="218"/>
      <c r="M154" s="597"/>
      <c r="N154" s="96"/>
      <c r="O154" s="217"/>
      <c r="P154" s="219"/>
      <c r="Q154" s="219"/>
      <c r="R154" s="219"/>
      <c r="S154" s="219"/>
      <c r="T154" s="219"/>
      <c r="U154" s="219"/>
      <c r="V154" s="219"/>
      <c r="W154" s="219"/>
      <c r="X154" s="219"/>
      <c r="Y154" s="219"/>
      <c r="Z154" s="219"/>
      <c r="AA154" s="219"/>
      <c r="AB154" s="219"/>
      <c r="AC154" s="219"/>
      <c r="AD154" s="219"/>
    </row>
    <row r="155" spans="2:30" s="54" customFormat="1" ht="13.2" hidden="1" customHeight="1" x14ac:dyDescent="0.25">
      <c r="B155" s="63" t="s">
        <v>80</v>
      </c>
      <c r="C155" s="55"/>
      <c r="D155" s="55"/>
      <c r="E155" s="30"/>
      <c r="F155" s="216">
        <f t="shared" si="13"/>
        <v>0</v>
      </c>
      <c r="G155" s="106"/>
      <c r="H155" s="218"/>
      <c r="I155" s="96"/>
      <c r="J155" s="218"/>
      <c r="K155" s="96"/>
      <c r="L155" s="218"/>
      <c r="M155" s="597"/>
      <c r="N155" s="96"/>
      <c r="O155" s="217"/>
      <c r="P155" s="219"/>
      <c r="Q155" s="219"/>
      <c r="R155" s="219"/>
      <c r="S155" s="219"/>
      <c r="T155" s="219"/>
      <c r="U155" s="219"/>
      <c r="V155" s="219"/>
      <c r="W155" s="219"/>
      <c r="X155" s="219"/>
      <c r="Y155" s="219"/>
      <c r="Z155" s="219"/>
      <c r="AA155" s="219"/>
      <c r="AB155" s="219"/>
      <c r="AC155" s="219"/>
      <c r="AD155" s="219"/>
    </row>
    <row r="156" spans="2:30" s="54" customFormat="1" hidden="1" x14ac:dyDescent="0.25">
      <c r="B156" s="63" t="s">
        <v>81</v>
      </c>
      <c r="C156" s="55"/>
      <c r="D156" s="55"/>
      <c r="E156" s="30"/>
      <c r="F156" s="216">
        <f t="shared" si="13"/>
        <v>0</v>
      </c>
      <c r="G156" s="106"/>
      <c r="H156" s="218"/>
      <c r="I156" s="96"/>
      <c r="J156" s="218"/>
      <c r="K156" s="96"/>
      <c r="L156" s="218"/>
      <c r="M156" s="597"/>
      <c r="N156" s="96"/>
      <c r="O156" s="217"/>
      <c r="P156" s="219"/>
      <c r="Q156" s="219"/>
      <c r="R156" s="219"/>
      <c r="S156" s="219"/>
      <c r="T156" s="219"/>
      <c r="U156" s="219"/>
      <c r="V156" s="219"/>
      <c r="W156" s="219"/>
      <c r="X156" s="219"/>
      <c r="Y156" s="219"/>
      <c r="Z156" s="219"/>
      <c r="AA156" s="219"/>
      <c r="AB156" s="219"/>
      <c r="AC156" s="219"/>
      <c r="AD156" s="219"/>
    </row>
    <row r="157" spans="2:30" s="54" customFormat="1" ht="13.2" hidden="1" customHeight="1" x14ac:dyDescent="0.25">
      <c r="B157" s="63" t="s">
        <v>285</v>
      </c>
      <c r="C157" s="55"/>
      <c r="D157" s="55"/>
      <c r="E157" s="30"/>
      <c r="F157" s="216">
        <f t="shared" si="13"/>
        <v>0</v>
      </c>
      <c r="G157" s="106"/>
      <c r="H157" s="218"/>
      <c r="I157" s="96"/>
      <c r="J157" s="218"/>
      <c r="K157" s="96"/>
      <c r="L157" s="218"/>
      <c r="M157" s="597"/>
      <c r="N157" s="96"/>
      <c r="O157" s="217"/>
      <c r="P157" s="219"/>
      <c r="Q157" s="219"/>
      <c r="R157" s="219"/>
      <c r="S157" s="219"/>
      <c r="T157" s="219"/>
      <c r="U157" s="219"/>
      <c r="V157" s="219"/>
      <c r="W157" s="219"/>
      <c r="X157" s="219"/>
      <c r="Y157" s="219"/>
      <c r="Z157" s="219"/>
      <c r="AA157" s="219"/>
      <c r="AB157" s="219"/>
      <c r="AC157" s="219"/>
      <c r="AD157" s="219"/>
    </row>
    <row r="158" spans="2:30" s="54" customFormat="1" ht="13.2" hidden="1" customHeight="1" x14ac:dyDescent="0.25">
      <c r="B158" s="63" t="s">
        <v>82</v>
      </c>
      <c r="C158" s="55"/>
      <c r="D158" s="55"/>
      <c r="E158" s="30"/>
      <c r="F158" s="216">
        <f t="shared" si="13"/>
        <v>0</v>
      </c>
      <c r="G158" s="106"/>
      <c r="H158" s="218"/>
      <c r="I158" s="96"/>
      <c r="J158" s="218"/>
      <c r="K158" s="96"/>
      <c r="L158" s="218"/>
      <c r="M158" s="597"/>
      <c r="N158" s="96"/>
      <c r="O158" s="217"/>
      <c r="P158" s="219"/>
      <c r="Q158" s="219"/>
      <c r="R158" s="219"/>
      <c r="S158" s="219"/>
      <c r="T158" s="219"/>
      <c r="U158" s="219"/>
      <c r="V158" s="219"/>
      <c r="W158" s="219"/>
      <c r="X158" s="219"/>
      <c r="Y158" s="219"/>
      <c r="Z158" s="219"/>
      <c r="AA158" s="219"/>
      <c r="AB158" s="219"/>
      <c r="AC158" s="219"/>
      <c r="AD158" s="219"/>
    </row>
    <row r="159" spans="2:30" s="54" customFormat="1" hidden="1" x14ac:dyDescent="0.25">
      <c r="B159" s="63" t="s">
        <v>405</v>
      </c>
      <c r="C159" s="55"/>
      <c r="D159" s="55"/>
      <c r="E159" s="30"/>
      <c r="F159" s="216">
        <f t="shared" si="13"/>
        <v>0</v>
      </c>
      <c r="G159" s="106"/>
      <c r="H159" s="218"/>
      <c r="I159" s="96"/>
      <c r="J159" s="218"/>
      <c r="K159" s="96"/>
      <c r="L159" s="218"/>
      <c r="M159" s="597"/>
      <c r="N159" s="96"/>
      <c r="O159" s="217"/>
      <c r="P159" s="219"/>
      <c r="Q159" s="219"/>
      <c r="R159" s="219"/>
      <c r="S159" s="219"/>
      <c r="T159" s="219"/>
      <c r="U159" s="219"/>
      <c r="V159" s="219"/>
      <c r="W159" s="219"/>
      <c r="X159" s="219"/>
      <c r="Y159" s="219"/>
      <c r="Z159" s="219"/>
      <c r="AA159" s="219"/>
      <c r="AB159" s="219"/>
      <c r="AC159" s="219"/>
      <c r="AD159" s="219"/>
    </row>
    <row r="160" spans="2:30" s="54" customFormat="1" ht="13.2" hidden="1" customHeight="1" x14ac:dyDescent="0.25">
      <c r="B160" s="63" t="s">
        <v>84</v>
      </c>
      <c r="C160" s="55"/>
      <c r="D160" s="55"/>
      <c r="E160" s="30"/>
      <c r="F160" s="216">
        <f t="shared" si="13"/>
        <v>0</v>
      </c>
      <c r="G160" s="96"/>
      <c r="H160" s="218"/>
      <c r="I160" s="96"/>
      <c r="J160" s="218"/>
      <c r="K160" s="96"/>
      <c r="L160" s="218"/>
      <c r="M160" s="597"/>
      <c r="N160" s="96"/>
      <c r="O160" s="217"/>
      <c r="P160" s="219"/>
      <c r="Q160" s="219"/>
      <c r="R160" s="219"/>
      <c r="S160" s="219"/>
      <c r="T160" s="219"/>
      <c r="U160" s="219"/>
      <c r="V160" s="219"/>
      <c r="W160" s="219"/>
      <c r="X160" s="219"/>
      <c r="Y160" s="219"/>
      <c r="Z160" s="219"/>
      <c r="AA160" s="219"/>
      <c r="AB160" s="219"/>
      <c r="AC160" s="219"/>
      <c r="AD160" s="219"/>
    </row>
    <row r="161" spans="2:30" s="54" customFormat="1" x14ac:dyDescent="0.25">
      <c r="B161" s="63" t="s">
        <v>85</v>
      </c>
      <c r="C161" s="55"/>
      <c r="D161" s="55"/>
      <c r="E161" s="30"/>
      <c r="F161" s="216">
        <f>SUM(G161:O161)</f>
        <v>2</v>
      </c>
      <c r="G161" s="96">
        <v>1</v>
      </c>
      <c r="H161" s="218"/>
      <c r="I161" s="96">
        <v>1</v>
      </c>
      <c r="J161" s="218"/>
      <c r="K161" s="96"/>
      <c r="L161" s="218"/>
      <c r="M161" s="597"/>
      <c r="N161" s="96"/>
      <c r="O161" s="217"/>
      <c r="P161" s="219"/>
      <c r="Q161" s="219"/>
      <c r="R161" s="219"/>
      <c r="S161" s="219"/>
      <c r="T161" s="219"/>
      <c r="U161" s="219"/>
      <c r="V161" s="219"/>
      <c r="W161" s="219"/>
      <c r="X161" s="219"/>
      <c r="Y161" s="219"/>
      <c r="Z161" s="219"/>
      <c r="AA161" s="219"/>
      <c r="AB161" s="219"/>
      <c r="AC161" s="219"/>
      <c r="AD161" s="219"/>
    </row>
    <row r="162" spans="2:30" s="54" customFormat="1" x14ac:dyDescent="0.25">
      <c r="B162" s="63" t="s">
        <v>86</v>
      </c>
      <c r="C162" s="55"/>
      <c r="D162" s="55"/>
      <c r="E162" s="30"/>
      <c r="F162" s="209">
        <f>SUM(G162:O162)</f>
        <v>1</v>
      </c>
      <c r="G162" s="97"/>
      <c r="H162" s="223"/>
      <c r="I162" s="97">
        <v>1</v>
      </c>
      <c r="J162" s="223"/>
      <c r="K162" s="97"/>
      <c r="L162" s="223"/>
      <c r="M162" s="601"/>
      <c r="N162" s="97"/>
      <c r="O162" s="210"/>
      <c r="P162" s="219"/>
      <c r="Q162" s="219"/>
      <c r="R162" s="219"/>
      <c r="S162" s="219"/>
      <c r="T162" s="219"/>
      <c r="U162" s="219"/>
      <c r="V162" s="219"/>
      <c r="W162" s="219"/>
      <c r="X162" s="219"/>
      <c r="Y162" s="219"/>
      <c r="Z162" s="219"/>
      <c r="AA162" s="219"/>
      <c r="AB162" s="219"/>
      <c r="AC162" s="219"/>
      <c r="AD162" s="219"/>
    </row>
    <row r="163" spans="2:30" s="54" customFormat="1" ht="13.2" hidden="1" customHeight="1" x14ac:dyDescent="0.25">
      <c r="B163" s="63" t="s">
        <v>406</v>
      </c>
      <c r="C163" s="55"/>
      <c r="D163" s="55"/>
      <c r="E163" s="26"/>
      <c r="F163" s="97">
        <f>SUM(G163:I163)</f>
        <v>0</v>
      </c>
      <c r="G163" s="108"/>
      <c r="H163" s="223"/>
      <c r="I163" s="97"/>
      <c r="J163" s="30"/>
      <c r="K163" s="26"/>
      <c r="L163" s="55"/>
      <c r="M163" s="63"/>
      <c r="N163" s="118"/>
      <c r="O163" s="119"/>
      <c r="P163" s="219"/>
      <c r="Q163" s="219"/>
      <c r="R163" s="219"/>
      <c r="S163" s="219"/>
      <c r="T163" s="219"/>
      <c r="U163" s="219"/>
      <c r="V163" s="219"/>
      <c r="W163" s="219"/>
      <c r="X163" s="219"/>
      <c r="Y163" s="219"/>
      <c r="Z163" s="219"/>
      <c r="AA163" s="219"/>
      <c r="AB163" s="219"/>
      <c r="AC163" s="219"/>
      <c r="AD163" s="219"/>
    </row>
    <row r="164" spans="2:30" s="54" customFormat="1" x14ac:dyDescent="0.25">
      <c r="B164" s="63"/>
      <c r="C164" s="55"/>
      <c r="D164" s="55"/>
      <c r="E164" s="26"/>
      <c r="F164" s="219"/>
      <c r="G164" s="116"/>
      <c r="H164" s="25"/>
      <c r="I164" s="251"/>
      <c r="J164" s="25"/>
      <c r="K164" s="219"/>
      <c r="L164" s="116"/>
      <c r="M164" s="55"/>
      <c r="N164" s="118"/>
      <c r="O164" s="117"/>
      <c r="P164" s="219"/>
      <c r="Q164" s="219"/>
      <c r="R164" s="219"/>
      <c r="S164" s="219"/>
      <c r="T164" s="219"/>
      <c r="U164" s="219"/>
      <c r="V164" s="219"/>
      <c r="W164" s="219"/>
      <c r="X164" s="219"/>
      <c r="Y164" s="219"/>
      <c r="Z164" s="219"/>
      <c r="AA164" s="219"/>
      <c r="AB164" s="219"/>
      <c r="AC164" s="219"/>
      <c r="AD164" s="219"/>
    </row>
    <row r="165" spans="2:30" s="124" customFormat="1" x14ac:dyDescent="0.25">
      <c r="B165" s="64" t="s">
        <v>0</v>
      </c>
      <c r="C165" s="121"/>
      <c r="D165" s="220"/>
      <c r="E165" s="360">
        <v>2</v>
      </c>
      <c r="F165" s="220">
        <f>SUM(F167:F168)</f>
        <v>2</v>
      </c>
      <c r="G165" s="125">
        <f t="shared" ref="G165:O165" si="14">SUM(G167:G168)</f>
        <v>0</v>
      </c>
      <c r="H165" s="125">
        <f t="shared" si="14"/>
        <v>1</v>
      </c>
      <c r="I165" s="220">
        <f t="shared" si="14"/>
        <v>0</v>
      </c>
      <c r="J165" s="125">
        <f t="shared" si="14"/>
        <v>0</v>
      </c>
      <c r="K165" s="220">
        <f t="shared" si="14"/>
        <v>0</v>
      </c>
      <c r="L165" s="125">
        <f t="shared" si="14"/>
        <v>0</v>
      </c>
      <c r="M165" s="220">
        <f t="shared" si="14"/>
        <v>0</v>
      </c>
      <c r="N165" s="122">
        <f t="shared" si="14"/>
        <v>0</v>
      </c>
      <c r="O165" s="600">
        <f t="shared" si="14"/>
        <v>1</v>
      </c>
      <c r="P165" s="219"/>
      <c r="Q165" s="219"/>
      <c r="R165" s="219"/>
      <c r="S165" s="219"/>
      <c r="T165" s="219"/>
      <c r="U165" s="219"/>
      <c r="V165" s="219"/>
      <c r="W165" s="219"/>
      <c r="X165" s="220"/>
      <c r="Y165" s="220"/>
      <c r="Z165" s="220"/>
      <c r="AA165" s="220"/>
      <c r="AB165" s="220"/>
      <c r="AC165" s="220"/>
      <c r="AD165" s="220"/>
    </row>
    <row r="166" spans="2:30" s="54" customFormat="1" ht="13.2" hidden="1" customHeight="1" x14ac:dyDescent="0.25">
      <c r="B166" s="63" t="s">
        <v>321</v>
      </c>
      <c r="C166" s="55"/>
      <c r="D166" s="55"/>
      <c r="E166" s="475"/>
      <c r="F166" s="95">
        <f t="shared" ref="F166:F171" si="15">SUM(G166:O166)</f>
        <v>0</v>
      </c>
      <c r="G166" s="107"/>
      <c r="H166" s="95"/>
      <c r="I166" s="213"/>
      <c r="J166" s="212"/>
      <c r="K166" s="95"/>
      <c r="L166" s="476"/>
      <c r="M166" s="472"/>
      <c r="N166" s="107"/>
      <c r="O166" s="164"/>
      <c r="P166" s="219"/>
      <c r="Q166" s="219"/>
      <c r="R166" s="219"/>
      <c r="S166" s="219"/>
      <c r="T166" s="219"/>
      <c r="U166" s="219"/>
      <c r="V166" s="219"/>
      <c r="W166" s="219"/>
      <c r="X166" s="219"/>
      <c r="Y166" s="219"/>
      <c r="Z166" s="219"/>
      <c r="AA166" s="219"/>
      <c r="AB166" s="219"/>
      <c r="AC166" s="219"/>
      <c r="AD166" s="219"/>
    </row>
    <row r="167" spans="2:30" s="54" customFormat="1" ht="13.2" customHeight="1" x14ac:dyDescent="0.25">
      <c r="B167" s="63" t="s">
        <v>89</v>
      </c>
      <c r="C167" s="55"/>
      <c r="D167" s="55"/>
      <c r="E167" s="475"/>
      <c r="F167" s="95">
        <f>SUM(G167:O167)</f>
        <v>1</v>
      </c>
      <c r="G167" s="107"/>
      <c r="H167" s="95">
        <v>1</v>
      </c>
      <c r="I167" s="213"/>
      <c r="J167" s="212"/>
      <c r="K167" s="95"/>
      <c r="L167" s="476"/>
      <c r="M167" s="472"/>
      <c r="N167" s="107"/>
      <c r="O167" s="164"/>
      <c r="P167" s="219"/>
      <c r="Q167" s="219"/>
      <c r="R167" s="219"/>
      <c r="S167" s="219"/>
      <c r="T167" s="219"/>
      <c r="U167" s="219"/>
      <c r="V167" s="219"/>
      <c r="W167" s="219"/>
      <c r="X167" s="219"/>
      <c r="Y167" s="219"/>
      <c r="Z167" s="219"/>
      <c r="AA167" s="219"/>
      <c r="AB167" s="219"/>
      <c r="AC167" s="219"/>
      <c r="AD167" s="219"/>
    </row>
    <row r="168" spans="2:30" s="54" customFormat="1" ht="13.2" customHeight="1" x14ac:dyDescent="0.25">
      <c r="B168" s="63" t="s">
        <v>90</v>
      </c>
      <c r="C168" s="55"/>
      <c r="D168" s="55"/>
      <c r="E168" s="475"/>
      <c r="F168" s="97">
        <f t="shared" si="15"/>
        <v>1</v>
      </c>
      <c r="G168" s="108"/>
      <c r="H168" s="97"/>
      <c r="I168" s="210"/>
      <c r="J168" s="209"/>
      <c r="K168" s="97"/>
      <c r="L168" s="477"/>
      <c r="M168" s="322"/>
      <c r="N168" s="108"/>
      <c r="O168" s="210">
        <v>1</v>
      </c>
      <c r="P168" s="219"/>
      <c r="Q168" s="219"/>
      <c r="R168" s="219"/>
      <c r="S168" s="219"/>
      <c r="T168" s="219"/>
      <c r="U168" s="219"/>
      <c r="V168" s="219"/>
      <c r="W168" s="219"/>
      <c r="X168" s="219"/>
      <c r="Y168" s="219"/>
      <c r="Z168" s="219"/>
      <c r="AA168" s="219"/>
      <c r="AB168" s="219"/>
      <c r="AC168" s="219"/>
      <c r="AD168" s="219"/>
    </row>
    <row r="169" spans="2:30" s="54" customFormat="1" ht="13.2" hidden="1" customHeight="1" x14ac:dyDescent="0.25">
      <c r="B169" s="63" t="s">
        <v>91</v>
      </c>
      <c r="C169" s="55"/>
      <c r="D169" s="55"/>
      <c r="E169" s="475"/>
      <c r="F169" s="96">
        <f t="shared" si="15"/>
        <v>0</v>
      </c>
      <c r="G169" s="106"/>
      <c r="H169" s="96"/>
      <c r="I169" s="217"/>
      <c r="J169" s="216"/>
      <c r="K169" s="96"/>
      <c r="L169" s="474"/>
      <c r="M169" s="473"/>
      <c r="N169" s="106"/>
      <c r="O169" s="165"/>
      <c r="P169" s="219"/>
      <c r="Q169" s="219"/>
      <c r="R169" s="219"/>
      <c r="S169" s="219"/>
      <c r="T169" s="219"/>
      <c r="U169" s="219"/>
      <c r="V169" s="219"/>
      <c r="W169" s="219"/>
      <c r="X169" s="219"/>
      <c r="Y169" s="219"/>
      <c r="Z169" s="219"/>
      <c r="AA169" s="219"/>
      <c r="AB169" s="219"/>
      <c r="AC169" s="219"/>
      <c r="AD169" s="219"/>
    </row>
    <row r="170" spans="2:30" s="54" customFormat="1" ht="13.2" hidden="1" customHeight="1" x14ac:dyDescent="0.25">
      <c r="B170" s="63" t="s">
        <v>92</v>
      </c>
      <c r="C170" s="55"/>
      <c r="D170" s="55"/>
      <c r="E170" s="475"/>
      <c r="F170" s="96">
        <f t="shared" si="15"/>
        <v>0</v>
      </c>
      <c r="G170" s="106"/>
      <c r="H170" s="96"/>
      <c r="I170" s="217"/>
      <c r="J170" s="216"/>
      <c r="K170" s="96"/>
      <c r="L170" s="474"/>
      <c r="M170" s="473"/>
      <c r="N170" s="106"/>
      <c r="O170" s="165"/>
      <c r="P170" s="219"/>
      <c r="Q170" s="219"/>
      <c r="R170" s="219"/>
      <c r="S170" s="219"/>
      <c r="T170" s="219"/>
      <c r="U170" s="219"/>
      <c r="V170" s="219"/>
      <c r="W170" s="219"/>
      <c r="X170" s="219"/>
      <c r="Y170" s="219"/>
      <c r="Z170" s="219"/>
      <c r="AA170" s="219"/>
      <c r="AB170" s="219"/>
      <c r="AC170" s="219"/>
      <c r="AD170" s="219"/>
    </row>
    <row r="171" spans="2:30" s="54" customFormat="1" ht="13.2" hidden="1" customHeight="1" x14ac:dyDescent="0.25">
      <c r="B171" s="63" t="s">
        <v>93</v>
      </c>
      <c r="C171" s="55"/>
      <c r="D171" s="55"/>
      <c r="E171" s="475"/>
      <c r="F171" s="96">
        <f t="shared" si="15"/>
        <v>0</v>
      </c>
      <c r="G171" s="106"/>
      <c r="H171" s="96"/>
      <c r="I171" s="217"/>
      <c r="J171" s="216"/>
      <c r="K171" s="96"/>
      <c r="L171" s="474"/>
      <c r="M171" s="473"/>
      <c r="N171" s="106"/>
      <c r="O171" s="165"/>
      <c r="P171" s="219"/>
      <c r="Q171" s="219"/>
      <c r="R171" s="219"/>
      <c r="S171" s="219"/>
      <c r="T171" s="219"/>
      <c r="U171" s="219"/>
      <c r="V171" s="219"/>
      <c r="W171" s="219"/>
      <c r="X171" s="219"/>
      <c r="Y171" s="219"/>
      <c r="Z171" s="219"/>
      <c r="AA171" s="219"/>
      <c r="AB171" s="219"/>
      <c r="AC171" s="219"/>
      <c r="AD171" s="219"/>
    </row>
    <row r="172" spans="2:30" s="54" customFormat="1" ht="13.2" hidden="1" customHeight="1" x14ac:dyDescent="0.25">
      <c r="B172" s="63" t="s">
        <v>95</v>
      </c>
      <c r="C172" s="55"/>
      <c r="D172" s="55"/>
      <c r="E172" s="475"/>
      <c r="F172" s="97">
        <f>SUM(G172:O172)</f>
        <v>0</v>
      </c>
      <c r="G172" s="108"/>
      <c r="H172" s="97"/>
      <c r="I172" s="210"/>
      <c r="J172" s="209"/>
      <c r="K172" s="97"/>
      <c r="L172" s="477"/>
      <c r="M172" s="322"/>
      <c r="N172" s="108"/>
      <c r="O172" s="166"/>
      <c r="P172" s="219"/>
      <c r="Q172" s="219"/>
      <c r="R172" s="219"/>
      <c r="S172" s="219"/>
      <c r="T172" s="219"/>
      <c r="U172" s="219"/>
      <c r="V172" s="219"/>
      <c r="W172" s="219"/>
      <c r="X172" s="219"/>
      <c r="Y172" s="219"/>
      <c r="Z172" s="219"/>
      <c r="AA172" s="219"/>
      <c r="AB172" s="219"/>
      <c r="AC172" s="219"/>
      <c r="AD172" s="219"/>
    </row>
    <row r="173" spans="2:30" s="54" customFormat="1" x14ac:dyDescent="0.25">
      <c r="B173" s="68"/>
      <c r="C173" s="61"/>
      <c r="D173" s="61"/>
      <c r="E173" s="478"/>
      <c r="F173" s="196"/>
      <c r="G173" s="259"/>
      <c r="H173" s="27"/>
      <c r="I173" s="197"/>
      <c r="J173" s="196"/>
      <c r="K173" s="27"/>
      <c r="L173" s="61"/>
      <c r="M173" s="68"/>
      <c r="N173" s="259"/>
      <c r="O173" s="320"/>
      <c r="P173" s="219"/>
      <c r="Q173" s="219"/>
      <c r="R173" s="219"/>
      <c r="S173" s="219"/>
      <c r="T173" s="219"/>
      <c r="U173" s="219"/>
      <c r="V173" s="219"/>
      <c r="W173" s="219"/>
      <c r="X173" s="219"/>
      <c r="Y173" s="219"/>
      <c r="Z173" s="219"/>
      <c r="AA173" s="219"/>
      <c r="AB173" s="219"/>
      <c r="AC173" s="219"/>
      <c r="AD173" s="219"/>
    </row>
    <row r="174" spans="2:30" s="54" customFormat="1" hidden="1" x14ac:dyDescent="0.25">
      <c r="B174" s="319" t="s">
        <v>102</v>
      </c>
      <c r="C174" s="61"/>
      <c r="D174" s="320"/>
      <c r="E174" s="479">
        <v>0</v>
      </c>
      <c r="F174" s="196"/>
      <c r="G174" s="259"/>
      <c r="H174" s="27"/>
      <c r="I174" s="197"/>
      <c r="J174" s="196"/>
      <c r="K174" s="27"/>
      <c r="L174" s="61"/>
      <c r="M174" s="259"/>
      <c r="N174" s="320"/>
      <c r="O174" s="320"/>
      <c r="P174" s="219"/>
      <c r="Q174" s="219"/>
      <c r="R174" s="219"/>
      <c r="S174" s="219"/>
      <c r="T174" s="219"/>
      <c r="U174" s="219"/>
      <c r="V174" s="219"/>
      <c r="W174" s="219"/>
      <c r="X174" s="219"/>
      <c r="Y174" s="219"/>
      <c r="Z174" s="219"/>
      <c r="AA174" s="219"/>
      <c r="AB174" s="219"/>
      <c r="AC174" s="219"/>
      <c r="AD174" s="219"/>
    </row>
    <row r="175" spans="2:30" s="54" customFormat="1" ht="13.2" hidden="1" customHeight="1" x14ac:dyDescent="0.25">
      <c r="B175" s="68" t="s">
        <v>94</v>
      </c>
      <c r="C175" s="61"/>
      <c r="D175" s="61"/>
      <c r="E175" s="27"/>
      <c r="F175" s="97">
        <f>SUM(G175:I175)</f>
        <v>0</v>
      </c>
      <c r="G175" s="322"/>
      <c r="H175" s="97"/>
      <c r="I175" s="210"/>
      <c r="J175" s="224"/>
      <c r="K175" s="98"/>
      <c r="L175" s="480"/>
      <c r="M175" s="109"/>
      <c r="N175" s="481"/>
      <c r="O175" s="481"/>
      <c r="P175" s="219"/>
      <c r="Q175" s="219"/>
      <c r="R175" s="219"/>
      <c r="S175" s="219"/>
      <c r="T175" s="219"/>
      <c r="U175" s="219"/>
      <c r="V175" s="219"/>
      <c r="W175" s="219"/>
      <c r="X175" s="219"/>
      <c r="Y175" s="219"/>
      <c r="Z175" s="219"/>
      <c r="AA175" s="219"/>
      <c r="AB175" s="219"/>
      <c r="AC175" s="219"/>
      <c r="AD175" s="219"/>
    </row>
    <row r="176" spans="2:30" s="54" customFormat="1" x14ac:dyDescent="0.25">
      <c r="B176" s="57"/>
      <c r="C176" s="44"/>
      <c r="D176" s="44"/>
      <c r="E176" s="219"/>
      <c r="F176" s="219"/>
      <c r="G176" s="219"/>
      <c r="H176" s="219"/>
      <c r="I176" s="219"/>
      <c r="J176" s="219"/>
      <c r="K176" s="219"/>
      <c r="M176" s="55"/>
      <c r="N176" s="55"/>
      <c r="O176" s="55"/>
      <c r="P176" s="219"/>
      <c r="Q176" s="219"/>
      <c r="R176" s="219"/>
      <c r="S176" s="219"/>
      <c r="T176" s="219"/>
      <c r="U176" s="219"/>
      <c r="V176" s="219"/>
      <c r="W176" s="219"/>
      <c r="X176" s="219"/>
      <c r="Y176" s="56"/>
      <c r="Z176" s="56"/>
      <c r="AA176" s="56"/>
      <c r="AB176" s="56"/>
      <c r="AC176" s="56"/>
      <c r="AD176" s="56"/>
    </row>
    <row r="177" spans="2:30" s="54" customFormat="1" x14ac:dyDescent="0.25">
      <c r="B177" s="92"/>
      <c r="C177" s="44"/>
      <c r="D177" s="44"/>
      <c r="E177" s="219"/>
      <c r="F177" s="219"/>
      <c r="G177" s="219"/>
      <c r="H177" s="219"/>
      <c r="I177" s="219"/>
      <c r="J177" s="219"/>
      <c r="K177" s="219"/>
      <c r="M177" s="55"/>
      <c r="N177" s="55"/>
      <c r="O177" s="55"/>
      <c r="P177" s="219"/>
      <c r="Q177" s="219"/>
      <c r="R177" s="219"/>
      <c r="S177" s="219"/>
      <c r="T177" s="219"/>
      <c r="U177" s="219"/>
      <c r="V177" s="219"/>
      <c r="W177" s="219"/>
      <c r="X177" s="219"/>
      <c r="Y177" s="56"/>
      <c r="Z177" s="56"/>
      <c r="AA177" s="56"/>
      <c r="AB177" s="56"/>
      <c r="AC177" s="56"/>
      <c r="AD177" s="56"/>
    </row>
    <row r="178" spans="2:30" s="54" customFormat="1" x14ac:dyDescent="0.25">
      <c r="B178" s="57"/>
      <c r="C178" s="44"/>
      <c r="D178" s="44"/>
      <c r="E178" s="219"/>
      <c r="F178" s="219"/>
      <c r="G178" s="219"/>
      <c r="H178" s="219"/>
      <c r="I178" s="219"/>
      <c r="J178" s="219"/>
      <c r="K178" s="219"/>
      <c r="M178" s="55"/>
      <c r="N178" s="55"/>
      <c r="O178" s="55"/>
      <c r="P178" s="219"/>
      <c r="Q178" s="219"/>
      <c r="R178" s="219"/>
      <c r="S178" s="219"/>
      <c r="T178" s="219"/>
      <c r="U178" s="219"/>
      <c r="V178" s="219"/>
      <c r="W178" s="219"/>
      <c r="X178" s="219"/>
      <c r="Y178" s="56"/>
      <c r="Z178" s="56"/>
      <c r="AA178" s="56"/>
      <c r="AB178" s="56"/>
      <c r="AC178" s="56"/>
      <c r="AD178" s="56"/>
    </row>
    <row r="179" spans="2:30" s="54" customFormat="1" x14ac:dyDescent="0.25">
      <c r="B179" s="57"/>
      <c r="C179" s="44"/>
      <c r="D179" s="44"/>
      <c r="E179" s="219"/>
      <c r="F179" s="219"/>
      <c r="G179" s="219"/>
      <c r="H179" s="219"/>
      <c r="I179" s="219"/>
      <c r="J179" s="219"/>
      <c r="K179" s="219"/>
      <c r="M179" s="55"/>
      <c r="N179" s="55"/>
      <c r="O179" s="55"/>
      <c r="P179" s="219"/>
      <c r="Q179" s="219"/>
      <c r="R179" s="219"/>
      <c r="S179" s="219"/>
      <c r="T179" s="219"/>
      <c r="U179" s="219"/>
      <c r="V179" s="219"/>
      <c r="W179" s="219"/>
      <c r="X179" s="219"/>
      <c r="Y179" s="56"/>
      <c r="Z179" s="56"/>
      <c r="AA179" s="56"/>
      <c r="AB179" s="56"/>
      <c r="AC179" s="56"/>
      <c r="AD179" s="56"/>
    </row>
    <row r="180" spans="2:30" x14ac:dyDescent="0.25">
      <c r="B180" s="57"/>
      <c r="C180" s="44"/>
      <c r="D180" s="44"/>
      <c r="E180" s="219"/>
      <c r="F180" s="219"/>
      <c r="G180" s="49"/>
      <c r="H180" s="49"/>
      <c r="I180" s="49"/>
      <c r="J180" s="198"/>
      <c r="K180" s="198"/>
      <c r="L180" s="1"/>
      <c r="M180" s="55"/>
      <c r="N180" s="55"/>
      <c r="O180" s="55"/>
    </row>
    <row r="181" spans="2:30" x14ac:dyDescent="0.25">
      <c r="B181" s="57"/>
      <c r="C181" s="44"/>
      <c r="D181" s="44"/>
      <c r="E181" s="219"/>
      <c r="F181" s="219"/>
      <c r="G181" s="198"/>
      <c r="H181" s="198"/>
      <c r="I181" s="198"/>
      <c r="J181" s="198"/>
      <c r="K181" s="198"/>
      <c r="L181" s="1"/>
      <c r="M181" s="55"/>
      <c r="N181" s="55"/>
      <c r="O181" s="55"/>
    </row>
    <row r="182" spans="2:30" x14ac:dyDescent="0.25">
      <c r="B182" s="57"/>
      <c r="C182" s="44"/>
      <c r="D182" s="44"/>
      <c r="E182" s="219"/>
      <c r="F182" s="219"/>
      <c r="G182" s="198"/>
      <c r="H182" s="198"/>
      <c r="I182" s="198"/>
      <c r="J182" s="198"/>
      <c r="K182" s="198"/>
      <c r="L182" s="1"/>
      <c r="M182" s="55"/>
      <c r="N182" s="55"/>
      <c r="O182" s="55"/>
    </row>
    <row r="183" spans="2:30" x14ac:dyDescent="0.25">
      <c r="B183" s="57"/>
      <c r="C183" s="44"/>
      <c r="D183" s="44"/>
      <c r="E183" s="219"/>
      <c r="F183" s="219"/>
      <c r="G183" s="198"/>
      <c r="H183" s="198"/>
      <c r="I183" s="198"/>
      <c r="J183" s="198"/>
      <c r="K183" s="198"/>
      <c r="L183" s="1"/>
      <c r="M183" s="55"/>
      <c r="N183" s="55"/>
      <c r="O183" s="55"/>
    </row>
    <row r="184" spans="2:30" x14ac:dyDescent="0.25">
      <c r="B184" s="57"/>
      <c r="C184" s="44"/>
      <c r="D184" s="44"/>
      <c r="E184" s="219"/>
      <c r="F184" s="219"/>
      <c r="G184" s="198"/>
      <c r="H184" s="198"/>
      <c r="I184" s="198"/>
      <c r="J184" s="198"/>
      <c r="K184" s="198"/>
      <c r="L184" s="1"/>
      <c r="M184" s="55"/>
      <c r="N184" s="55"/>
      <c r="O184" s="55"/>
    </row>
    <row r="185" spans="2:30" x14ac:dyDescent="0.25">
      <c r="B185" s="57"/>
      <c r="C185" s="44"/>
      <c r="D185" s="44"/>
      <c r="E185" s="219"/>
      <c r="F185" s="219"/>
      <c r="G185" s="198"/>
      <c r="H185" s="198"/>
      <c r="I185" s="198"/>
      <c r="J185" s="198"/>
      <c r="K185" s="198"/>
      <c r="L185" s="1"/>
      <c r="M185" s="55"/>
      <c r="N185" s="55"/>
      <c r="O185" s="55"/>
    </row>
    <row r="186" spans="2:30" x14ac:dyDescent="0.25">
      <c r="B186" s="57"/>
      <c r="C186" s="44"/>
      <c r="D186" s="44"/>
      <c r="E186" s="219"/>
      <c r="F186" s="219"/>
      <c r="G186" s="198"/>
      <c r="H186" s="198"/>
      <c r="I186" s="198"/>
      <c r="J186" s="198"/>
      <c r="K186" s="198"/>
      <c r="L186" s="1"/>
      <c r="M186" s="121"/>
      <c r="N186" s="121"/>
      <c r="O186" s="220"/>
    </row>
    <row r="187" spans="2:30" x14ac:dyDescent="0.25">
      <c r="B187" s="57"/>
      <c r="C187" s="44"/>
      <c r="D187" s="44"/>
      <c r="E187" s="219"/>
      <c r="F187" s="219"/>
      <c r="G187" s="198"/>
      <c r="H187" s="198"/>
      <c r="I187" s="198"/>
      <c r="J187" s="198"/>
      <c r="K187" s="198"/>
      <c r="L187" s="1"/>
      <c r="M187" s="55"/>
      <c r="N187" s="55"/>
      <c r="O187" s="55"/>
    </row>
    <row r="188" spans="2:30" x14ac:dyDescent="0.25">
      <c r="B188" s="57"/>
      <c r="C188" s="44"/>
      <c r="D188" s="44"/>
      <c r="E188" s="219"/>
      <c r="F188" s="219"/>
      <c r="G188" s="198"/>
      <c r="H188" s="198"/>
      <c r="I188" s="198"/>
      <c r="J188" s="198"/>
      <c r="K188" s="198"/>
      <c r="L188" s="1"/>
      <c r="M188" s="55"/>
      <c r="N188" s="55"/>
      <c r="O188" s="55"/>
    </row>
    <row r="189" spans="2:30" x14ac:dyDescent="0.25">
      <c r="B189" s="57"/>
      <c r="C189" s="44"/>
      <c r="D189" s="44"/>
      <c r="E189" s="219"/>
      <c r="F189" s="219"/>
      <c r="G189" s="198"/>
      <c r="H189" s="198"/>
      <c r="I189" s="198"/>
      <c r="J189" s="198"/>
      <c r="K189" s="198"/>
      <c r="L189" s="1"/>
      <c r="M189" s="55"/>
      <c r="N189" s="55"/>
      <c r="O189" s="55"/>
    </row>
    <row r="190" spans="2:30" x14ac:dyDescent="0.25">
      <c r="B190" s="57"/>
      <c r="C190" s="44"/>
      <c r="D190" s="44"/>
      <c r="E190" s="219"/>
      <c r="F190" s="219"/>
      <c r="G190" s="198"/>
      <c r="H190" s="198"/>
      <c r="I190" s="198"/>
      <c r="J190" s="198"/>
      <c r="K190" s="198"/>
      <c r="L190" s="1"/>
      <c r="M190" s="55"/>
      <c r="N190" s="55"/>
      <c r="O190" s="55"/>
    </row>
    <row r="191" spans="2:30" x14ac:dyDescent="0.25">
      <c r="B191" s="13"/>
      <c r="C191" s="15"/>
      <c r="D191" s="15"/>
      <c r="E191" s="198"/>
      <c r="F191" s="198"/>
      <c r="G191" s="198"/>
      <c r="H191" s="198"/>
      <c r="I191" s="198"/>
      <c r="J191" s="198"/>
      <c r="K191" s="198"/>
      <c r="L191" s="1"/>
      <c r="M191" s="55"/>
      <c r="N191" s="55"/>
      <c r="O191" s="55"/>
    </row>
    <row r="192" spans="2:30" x14ac:dyDescent="0.25">
      <c r="B192" s="13"/>
      <c r="C192" s="15"/>
      <c r="D192" s="15"/>
      <c r="E192" s="198"/>
      <c r="F192" s="198"/>
      <c r="G192" s="198"/>
      <c r="H192" s="198"/>
      <c r="I192" s="198"/>
      <c r="J192" s="198"/>
      <c r="K192" s="198"/>
      <c r="L192" s="1"/>
      <c r="M192" s="55"/>
      <c r="N192" s="55"/>
      <c r="O192" s="55"/>
    </row>
    <row r="193" spans="2:15" x14ac:dyDescent="0.25">
      <c r="B193" s="13"/>
      <c r="C193" s="15"/>
      <c r="D193" s="15"/>
      <c r="E193" s="198"/>
      <c r="F193" s="198"/>
      <c r="G193" s="198"/>
      <c r="H193" s="198"/>
      <c r="I193" s="198"/>
      <c r="J193" s="198"/>
      <c r="K193" s="198"/>
      <c r="L193" s="1"/>
      <c r="M193" s="55"/>
      <c r="N193" s="55"/>
      <c r="O193" s="55"/>
    </row>
    <row r="194" spans="2:15" x14ac:dyDescent="0.25">
      <c r="B194" s="13"/>
      <c r="C194" s="15"/>
      <c r="D194" s="15"/>
      <c r="E194" s="198"/>
      <c r="F194" s="198"/>
      <c r="G194" s="198"/>
      <c r="H194" s="198"/>
      <c r="I194" s="198"/>
      <c r="J194" s="198"/>
      <c r="K194" s="198"/>
      <c r="L194" s="1"/>
      <c r="M194" s="121"/>
      <c r="N194" s="121"/>
      <c r="O194" s="220"/>
    </row>
    <row r="195" spans="2:15" x14ac:dyDescent="0.25">
      <c r="B195" s="13"/>
      <c r="C195" s="15"/>
      <c r="D195" s="15"/>
      <c r="E195" s="198"/>
      <c r="F195" s="198"/>
      <c r="G195" s="198"/>
      <c r="H195" s="198"/>
      <c r="I195" s="198"/>
      <c r="J195" s="198"/>
      <c r="K195" s="198"/>
      <c r="L195" s="1"/>
      <c r="M195" s="55"/>
      <c r="N195" s="55"/>
      <c r="O195" s="55"/>
    </row>
    <row r="196" spans="2:15" x14ac:dyDescent="0.25">
      <c r="B196" s="13"/>
      <c r="C196" s="15"/>
      <c r="D196" s="15"/>
      <c r="E196" s="198"/>
      <c r="F196" s="198"/>
      <c r="G196" s="198"/>
      <c r="H196" s="198"/>
      <c r="I196" s="198"/>
      <c r="J196" s="198"/>
      <c r="K196" s="198"/>
      <c r="L196" s="1"/>
    </row>
    <row r="197" spans="2:15" x14ac:dyDescent="0.25">
      <c r="B197" s="13"/>
      <c r="C197" s="15"/>
      <c r="D197" s="15"/>
      <c r="E197" s="198"/>
      <c r="F197" s="198"/>
      <c r="G197" s="198"/>
      <c r="H197" s="198"/>
      <c r="I197" s="198"/>
      <c r="J197" s="198"/>
      <c r="K197" s="198"/>
      <c r="L197" s="198"/>
    </row>
    <row r="198" spans="2:15" x14ac:dyDescent="0.25">
      <c r="B198" s="13"/>
      <c r="C198" s="15"/>
      <c r="D198" s="15"/>
      <c r="E198" s="198"/>
      <c r="F198" s="198"/>
      <c r="G198" s="198"/>
      <c r="H198" s="198"/>
      <c r="I198" s="198"/>
      <c r="J198" s="198"/>
      <c r="K198" s="198"/>
      <c r="L198" s="198"/>
      <c r="M198" s="198"/>
      <c r="N198" s="593"/>
    </row>
    <row r="199" spans="2:15" x14ac:dyDescent="0.25">
      <c r="B199" s="13"/>
      <c r="C199" s="15"/>
      <c r="D199" s="15"/>
      <c r="E199" s="198"/>
      <c r="F199" s="198"/>
      <c r="G199" s="198"/>
      <c r="H199" s="198"/>
      <c r="I199" s="198"/>
      <c r="J199" s="198"/>
      <c r="K199" s="198"/>
      <c r="L199" s="198"/>
      <c r="M199" s="198"/>
      <c r="N199" s="593"/>
    </row>
    <row r="200" spans="2:15" x14ac:dyDescent="0.25">
      <c r="B200" s="13"/>
      <c r="C200" s="15"/>
      <c r="D200" s="15"/>
      <c r="E200" s="198"/>
      <c r="F200" s="198"/>
      <c r="G200" s="198"/>
      <c r="H200" s="198"/>
      <c r="I200" s="198"/>
      <c r="J200" s="198"/>
      <c r="K200" s="198"/>
      <c r="L200" s="198"/>
      <c r="M200" s="198"/>
      <c r="N200" s="593"/>
    </row>
    <row r="201" spans="2:15" x14ac:dyDescent="0.25">
      <c r="B201" s="13"/>
      <c r="C201" s="15"/>
      <c r="D201" s="15"/>
      <c r="E201" s="198"/>
      <c r="F201" s="198"/>
      <c r="G201" s="198"/>
      <c r="H201" s="198"/>
      <c r="I201" s="198"/>
      <c r="J201" s="198"/>
      <c r="K201" s="198"/>
      <c r="L201" s="198"/>
      <c r="M201" s="198"/>
      <c r="N201" s="593"/>
    </row>
    <row r="202" spans="2:15" x14ac:dyDescent="0.25">
      <c r="B202" s="13"/>
      <c r="C202" s="15"/>
      <c r="D202" s="15"/>
      <c r="E202" s="198"/>
      <c r="F202" s="198"/>
      <c r="G202" s="198"/>
      <c r="H202" s="198"/>
      <c r="I202" s="198"/>
      <c r="J202" s="198"/>
      <c r="K202" s="198"/>
      <c r="L202" s="198"/>
      <c r="M202" s="198"/>
      <c r="N202" s="593"/>
    </row>
    <row r="203" spans="2:15" x14ac:dyDescent="0.25">
      <c r="B203" s="13"/>
      <c r="C203" s="15"/>
      <c r="D203" s="15"/>
      <c r="E203" s="198"/>
      <c r="F203" s="198"/>
      <c r="G203" s="198"/>
      <c r="H203" s="198"/>
      <c r="I203" s="198"/>
      <c r="J203" s="198"/>
      <c r="K203" s="198"/>
      <c r="L203" s="198"/>
      <c r="M203" s="198"/>
      <c r="N203" s="593"/>
    </row>
    <row r="204" spans="2:15" x14ac:dyDescent="0.25">
      <c r="B204" s="13"/>
      <c r="C204" s="15"/>
      <c r="D204" s="15"/>
      <c r="E204" s="198"/>
      <c r="F204" s="198"/>
      <c r="G204" s="198"/>
      <c r="H204" s="198"/>
      <c r="I204" s="198"/>
      <c r="J204" s="198"/>
      <c r="K204" s="198"/>
      <c r="L204" s="198"/>
      <c r="M204" s="198"/>
      <c r="N204" s="593"/>
    </row>
    <row r="205" spans="2:15" ht="18" customHeight="1" x14ac:dyDescent="0.25">
      <c r="B205" s="13"/>
      <c r="C205" s="15"/>
      <c r="D205" s="15"/>
      <c r="E205" s="198"/>
      <c r="F205" s="198"/>
      <c r="G205" s="198"/>
      <c r="H205" s="198"/>
      <c r="I205" s="198"/>
      <c r="J205" s="198"/>
      <c r="K205" s="198"/>
      <c r="L205" s="198"/>
      <c r="M205" s="198"/>
      <c r="N205" s="593"/>
    </row>
    <row r="206" spans="2:15" x14ac:dyDescent="0.25">
      <c r="B206" s="13"/>
      <c r="C206" s="15"/>
      <c r="D206" s="15"/>
      <c r="E206" s="198"/>
      <c r="F206" s="198"/>
      <c r="G206" s="198"/>
      <c r="H206" s="198"/>
      <c r="I206" s="198"/>
      <c r="J206" s="198"/>
      <c r="K206" s="198"/>
      <c r="L206" s="198"/>
      <c r="M206" s="198"/>
      <c r="N206" s="593"/>
    </row>
    <row r="207" spans="2:15" x14ac:dyDescent="0.25">
      <c r="B207" s="13"/>
      <c r="C207" s="15"/>
      <c r="D207" s="15"/>
      <c r="E207" s="198"/>
      <c r="F207" s="198"/>
      <c r="G207" s="198"/>
      <c r="H207" s="198"/>
      <c r="I207" s="198"/>
      <c r="J207" s="198"/>
      <c r="K207" s="198"/>
      <c r="L207" s="198"/>
      <c r="M207" s="198"/>
      <c r="N207" s="593"/>
    </row>
    <row r="208" spans="2:15" x14ac:dyDescent="0.25">
      <c r="B208" s="13"/>
      <c r="C208" s="15"/>
      <c r="D208" s="15"/>
      <c r="E208" s="198"/>
      <c r="F208" s="198"/>
      <c r="G208" s="198"/>
      <c r="H208" s="198"/>
      <c r="I208" s="198"/>
      <c r="J208" s="198"/>
      <c r="K208" s="198"/>
      <c r="L208" s="198"/>
      <c r="M208" s="198"/>
      <c r="N208" s="593"/>
    </row>
    <row r="209" spans="2:30" x14ac:dyDescent="0.25">
      <c r="B209" s="13"/>
      <c r="C209" s="15"/>
      <c r="D209" s="15"/>
      <c r="E209" s="198"/>
      <c r="F209" s="198"/>
      <c r="G209" s="198"/>
      <c r="H209" s="198"/>
      <c r="I209" s="198"/>
      <c r="J209" s="198"/>
      <c r="K209" s="198"/>
      <c r="L209" s="198"/>
      <c r="M209" s="198"/>
      <c r="N209" s="593"/>
    </row>
    <row r="210" spans="2:30" hidden="1" x14ac:dyDescent="0.25">
      <c r="B210" s="13"/>
      <c r="C210" s="15"/>
      <c r="D210" s="15"/>
      <c r="E210" s="198"/>
      <c r="F210" s="198"/>
      <c r="G210" s="198"/>
      <c r="H210" s="198"/>
      <c r="I210" s="198"/>
      <c r="J210" s="198"/>
      <c r="K210" s="198"/>
      <c r="L210" s="198"/>
      <c r="M210" s="198"/>
      <c r="N210" s="593"/>
    </row>
    <row r="211" spans="2:30" hidden="1" x14ac:dyDescent="0.25">
      <c r="B211" s="13"/>
      <c r="C211" s="15"/>
      <c r="D211" s="15"/>
      <c r="E211" s="198"/>
      <c r="F211" s="198"/>
      <c r="G211" s="198"/>
      <c r="H211" s="198"/>
      <c r="I211" s="198"/>
      <c r="J211" s="198"/>
      <c r="K211" s="198"/>
      <c r="L211" s="198"/>
      <c r="M211" s="198"/>
      <c r="N211" s="593"/>
    </row>
    <row r="212" spans="2:30" hidden="1" x14ac:dyDescent="0.25">
      <c r="B212" s="15"/>
      <c r="C212" s="15"/>
      <c r="D212" s="15"/>
      <c r="E212" s="198"/>
      <c r="F212" s="198"/>
      <c r="G212" s="198"/>
      <c r="H212" s="198"/>
      <c r="I212" s="198"/>
      <c r="J212" s="198"/>
      <c r="K212" s="198"/>
      <c r="L212" s="198"/>
      <c r="M212" s="198"/>
      <c r="N212" s="593"/>
    </row>
    <row r="213" spans="2:30" hidden="1" x14ac:dyDescent="0.25">
      <c r="B213" s="15"/>
      <c r="C213" s="15"/>
      <c r="D213" s="15"/>
      <c r="E213" s="198"/>
      <c r="F213" s="198"/>
      <c r="G213" s="198"/>
      <c r="H213" s="198"/>
      <c r="I213" s="198"/>
      <c r="J213" s="198"/>
      <c r="K213" s="198"/>
    </row>
    <row r="214" spans="2:30" ht="96" hidden="1" customHeight="1" x14ac:dyDescent="0.25">
      <c r="E214" s="39" t="s">
        <v>22</v>
      </c>
      <c r="F214" s="39" t="s">
        <v>38</v>
      </c>
      <c r="G214" s="39" t="s">
        <v>27</v>
      </c>
      <c r="H214" s="39" t="s">
        <v>37</v>
      </c>
      <c r="I214" s="40" t="s">
        <v>689</v>
      </c>
      <c r="J214" s="823" t="s">
        <v>690</v>
      </c>
      <c r="K214" s="823"/>
      <c r="L214" s="40"/>
      <c r="M214" s="40" t="s">
        <v>691</v>
      </c>
      <c r="N214" s="616"/>
      <c r="O214" s="40" t="s">
        <v>692</v>
      </c>
      <c r="P214" s="40" t="s">
        <v>693</v>
      </c>
      <c r="Q214" s="40" t="s">
        <v>694</v>
      </c>
      <c r="R214" s="40" t="s">
        <v>695</v>
      </c>
      <c r="S214" s="40" t="s">
        <v>696</v>
      </c>
      <c r="T214" s="40" t="s">
        <v>697</v>
      </c>
      <c r="U214" s="40"/>
      <c r="V214" s="40"/>
      <c r="W214" s="40"/>
      <c r="X214" s="40"/>
      <c r="Y214" s="40"/>
      <c r="Z214" s="40"/>
      <c r="AA214" s="40"/>
      <c r="AB214" s="40" t="s">
        <v>357</v>
      </c>
      <c r="AC214" s="40" t="s">
        <v>36</v>
      </c>
      <c r="AD214" s="40" t="s">
        <v>35</v>
      </c>
    </row>
    <row r="215" spans="2:30" hidden="1" x14ac:dyDescent="0.25">
      <c r="B215" s="1" t="s">
        <v>8</v>
      </c>
      <c r="D215" s="32">
        <f>SUM(D217+D223+D230+D243+D255+D262+D291+D299)</f>
        <v>71</v>
      </c>
      <c r="E215" s="33">
        <f>E217+E223+E230+E243+E255+E262+E291+E299</f>
        <v>16</v>
      </c>
      <c r="F215" s="33">
        <f>F217+F223+F230+F243+F255+F262+F291+F299</f>
        <v>25</v>
      </c>
      <c r="G215" s="33">
        <f>G217+G223+G230+G243+G255+G262+G291+G299</f>
        <v>25</v>
      </c>
      <c r="H215" s="33">
        <f>H217+H223+H230+H243+H255+H262+H291+H299</f>
        <v>5</v>
      </c>
    </row>
    <row r="216" spans="2:30" hidden="1" x14ac:dyDescent="0.25">
      <c r="F216" s="219"/>
      <c r="G216" s="219"/>
    </row>
    <row r="217" spans="2:30" hidden="1" x14ac:dyDescent="0.25">
      <c r="B217" s="3" t="s">
        <v>23</v>
      </c>
      <c r="D217" s="32">
        <f>SUM(E217:G217)</f>
        <v>4</v>
      </c>
      <c r="E217" s="21">
        <f>SUM(E218:E221)</f>
        <v>0</v>
      </c>
      <c r="F217" s="21">
        <f t="shared" ref="F217:H217" si="16">SUM(F218:F221)</f>
        <v>2</v>
      </c>
      <c r="G217" s="21">
        <f>SUM(G218:G221)</f>
        <v>2</v>
      </c>
      <c r="H217" s="21">
        <f t="shared" si="16"/>
        <v>0</v>
      </c>
    </row>
    <row r="218" spans="2:30" s="47" customFormat="1" hidden="1" x14ac:dyDescent="0.25">
      <c r="B218" s="48" t="s">
        <v>4</v>
      </c>
      <c r="E218" s="34"/>
      <c r="F218" s="24">
        <v>1</v>
      </c>
      <c r="G218" s="37"/>
      <c r="H218" s="24"/>
      <c r="I218" s="199"/>
      <c r="J218" s="695"/>
      <c r="K218" s="695"/>
      <c r="L218" s="199"/>
      <c r="M218" s="199"/>
      <c r="N218" s="594"/>
      <c r="O218" s="199"/>
      <c r="P218" s="199"/>
      <c r="Q218" s="199"/>
      <c r="R218" s="199"/>
      <c r="S218" s="199"/>
      <c r="T218" s="199"/>
      <c r="U218" s="199"/>
      <c r="V218" s="199"/>
      <c r="W218" s="199"/>
      <c r="X218" s="199"/>
      <c r="Y218" s="46"/>
      <c r="Z218" s="46"/>
      <c r="AA218" s="46"/>
      <c r="AB218" s="46"/>
      <c r="AC218" s="46"/>
      <c r="AD218" s="46"/>
    </row>
    <row r="219" spans="2:30" s="54" customFormat="1" hidden="1" x14ac:dyDescent="0.25">
      <c r="B219" s="124" t="s">
        <v>6</v>
      </c>
      <c r="E219" s="30"/>
      <c r="F219" s="26">
        <v>1</v>
      </c>
      <c r="G219" s="94"/>
      <c r="H219" s="26"/>
      <c r="I219" s="219"/>
      <c r="J219" s="733"/>
      <c r="K219" s="733"/>
      <c r="L219" s="219"/>
      <c r="M219" s="219"/>
      <c r="N219" s="605"/>
      <c r="O219" s="219"/>
      <c r="P219" s="219"/>
      <c r="Q219" s="219"/>
      <c r="R219" s="219"/>
      <c r="S219" s="219"/>
      <c r="T219" s="219"/>
      <c r="U219" s="219"/>
      <c r="V219" s="219"/>
      <c r="W219" s="219"/>
      <c r="X219" s="219"/>
      <c r="Y219" s="56"/>
      <c r="Z219" s="56"/>
      <c r="AA219" s="56"/>
      <c r="AB219" s="56"/>
      <c r="AC219" s="56"/>
      <c r="AD219" s="56"/>
    </row>
    <row r="220" spans="2:30" s="47" customFormat="1" hidden="1" x14ac:dyDescent="0.25">
      <c r="B220" s="48" t="s">
        <v>3</v>
      </c>
      <c r="E220" s="194"/>
      <c r="F220" s="11"/>
      <c r="G220" s="195">
        <v>1</v>
      </c>
      <c r="H220" s="11"/>
      <c r="I220" s="199">
        <v>1</v>
      </c>
      <c r="J220" s="695"/>
      <c r="K220" s="695"/>
      <c r="L220" s="199"/>
      <c r="M220" s="199"/>
      <c r="N220" s="594"/>
      <c r="O220" s="199"/>
      <c r="P220" s="199"/>
      <c r="Q220" s="199"/>
      <c r="R220" s="199"/>
      <c r="S220" s="199"/>
      <c r="T220" s="199"/>
      <c r="U220" s="199"/>
      <c r="V220" s="199"/>
      <c r="W220" s="199"/>
      <c r="X220" s="199"/>
      <c r="Y220" s="46"/>
      <c r="Z220" s="46"/>
      <c r="AA220" s="46"/>
      <c r="AB220" s="46"/>
      <c r="AC220" s="46"/>
      <c r="AD220" s="46"/>
    </row>
    <row r="221" spans="2:30" s="54" customFormat="1" hidden="1" x14ac:dyDescent="0.25">
      <c r="B221" s="124" t="s">
        <v>24</v>
      </c>
      <c r="E221" s="196"/>
      <c r="F221" s="27"/>
      <c r="G221" s="197">
        <v>1</v>
      </c>
      <c r="H221" s="27"/>
      <c r="I221" s="219"/>
      <c r="J221" s="733">
        <v>1</v>
      </c>
      <c r="K221" s="733"/>
      <c r="L221" s="219"/>
      <c r="M221" s="219">
        <v>1</v>
      </c>
      <c r="N221" s="605"/>
      <c r="O221" s="219"/>
      <c r="P221" s="219"/>
      <c r="Q221" s="219"/>
      <c r="R221" s="219"/>
      <c r="S221" s="219"/>
      <c r="T221" s="219"/>
      <c r="U221" s="219"/>
      <c r="V221" s="219"/>
      <c r="W221" s="219"/>
      <c r="X221" s="219"/>
      <c r="Y221" s="56"/>
      <c r="Z221" s="56"/>
      <c r="AA221" s="56"/>
      <c r="AB221" s="56"/>
      <c r="AC221" s="56"/>
      <c r="AD221" s="56"/>
    </row>
    <row r="222" spans="2:30" s="47" customFormat="1" hidden="1" x14ac:dyDescent="0.25">
      <c r="E222" s="46"/>
      <c r="F222" s="199"/>
      <c r="G222" s="199"/>
      <c r="H222" s="199"/>
      <c r="I222" s="199"/>
      <c r="J222" s="695"/>
      <c r="K222" s="695"/>
      <c r="L222" s="199"/>
      <c r="M222" s="199"/>
      <c r="N222" s="594"/>
      <c r="O222" s="199"/>
      <c r="P222" s="199"/>
      <c r="Q222" s="199"/>
      <c r="R222" s="199"/>
      <c r="S222" s="199"/>
      <c r="T222" s="199"/>
      <c r="U222" s="199"/>
      <c r="V222" s="199"/>
      <c r="W222" s="199"/>
      <c r="X222" s="199"/>
      <c r="Y222" s="46"/>
      <c r="Z222" s="46"/>
      <c r="AA222" s="46"/>
      <c r="AB222" s="46"/>
      <c r="AC222" s="46"/>
      <c r="AD222" s="46"/>
    </row>
    <row r="223" spans="2:30" s="54" customFormat="1" hidden="1" x14ac:dyDescent="0.25">
      <c r="B223" s="124" t="s">
        <v>32</v>
      </c>
      <c r="D223" s="482">
        <f>SUM(E223:G223)</f>
        <v>5</v>
      </c>
      <c r="E223" s="56">
        <f>SUM(E224:E228)</f>
        <v>1</v>
      </c>
      <c r="F223" s="56">
        <f>SUM(F224:F228)</f>
        <v>1</v>
      </c>
      <c r="G223" s="56">
        <f>SUM(G224:G228)</f>
        <v>3</v>
      </c>
      <c r="H223" s="56">
        <f>SUM(H224:H228)</f>
        <v>0</v>
      </c>
      <c r="I223" s="219"/>
      <c r="J223" s="733"/>
      <c r="K223" s="733"/>
      <c r="L223" s="219"/>
      <c r="M223" s="219"/>
      <c r="N223" s="605"/>
      <c r="O223" s="219"/>
      <c r="P223" s="219"/>
      <c r="Q223" s="219"/>
      <c r="R223" s="219"/>
      <c r="S223" s="219"/>
      <c r="T223" s="219"/>
      <c r="U223" s="219"/>
      <c r="V223" s="219"/>
      <c r="W223" s="219"/>
      <c r="X223" s="219"/>
      <c r="Y223" s="56"/>
      <c r="Z223" s="56"/>
      <c r="AA223" s="56"/>
      <c r="AB223" s="56"/>
      <c r="AC223" s="56"/>
      <c r="AD223" s="56"/>
    </row>
    <row r="224" spans="2:30" s="47" customFormat="1" hidden="1" x14ac:dyDescent="0.25">
      <c r="B224" s="47" t="s">
        <v>1</v>
      </c>
      <c r="E224" s="24"/>
      <c r="F224" s="34"/>
      <c r="G224" s="24">
        <v>1</v>
      </c>
      <c r="H224" s="24"/>
      <c r="I224" s="199">
        <v>1</v>
      </c>
      <c r="J224" s="695"/>
      <c r="K224" s="695"/>
      <c r="L224" s="199"/>
      <c r="M224" s="199"/>
      <c r="N224" s="594"/>
      <c r="O224" s="199"/>
      <c r="P224" s="199"/>
      <c r="Q224" s="199"/>
      <c r="R224" s="199"/>
      <c r="S224" s="199"/>
      <c r="T224" s="199"/>
      <c r="U224" s="199"/>
      <c r="V224" s="199"/>
      <c r="W224" s="199"/>
      <c r="X224" s="199"/>
      <c r="Y224" s="46"/>
      <c r="Z224" s="46"/>
      <c r="AA224" s="46"/>
      <c r="AB224" s="46"/>
      <c r="AC224" s="46"/>
      <c r="AD224" s="46"/>
    </row>
    <row r="225" spans="2:30" s="54" customFormat="1" hidden="1" x14ac:dyDescent="0.25">
      <c r="B225" s="54" t="s">
        <v>5</v>
      </c>
      <c r="E225" s="26">
        <v>1</v>
      </c>
      <c r="F225" s="30"/>
      <c r="G225" s="26"/>
      <c r="H225" s="26"/>
      <c r="I225" s="219"/>
      <c r="J225" s="733"/>
      <c r="K225" s="733"/>
      <c r="L225" s="219"/>
      <c r="M225" s="219"/>
      <c r="N225" s="605"/>
      <c r="O225" s="219"/>
      <c r="P225" s="219"/>
      <c r="Q225" s="219"/>
      <c r="R225" s="219"/>
      <c r="S225" s="219"/>
      <c r="T225" s="219"/>
      <c r="U225" s="219"/>
      <c r="V225" s="219"/>
      <c r="W225" s="219"/>
      <c r="X225" s="219"/>
      <c r="Y225" s="56"/>
      <c r="Z225" s="56"/>
      <c r="AA225" s="56"/>
      <c r="AB225" s="56"/>
      <c r="AC225" s="56"/>
      <c r="AD225" s="56"/>
    </row>
    <row r="226" spans="2:30" s="47" customFormat="1" hidden="1" x14ac:dyDescent="0.25">
      <c r="B226" s="47" t="s">
        <v>2</v>
      </c>
      <c r="E226" s="11"/>
      <c r="F226" s="194"/>
      <c r="G226" s="11">
        <v>1</v>
      </c>
      <c r="H226" s="11"/>
      <c r="I226" s="199">
        <v>1</v>
      </c>
      <c r="J226" s="695"/>
      <c r="K226" s="695"/>
      <c r="L226" s="199"/>
      <c r="M226" s="199"/>
      <c r="N226" s="594"/>
      <c r="O226" s="199"/>
      <c r="P226" s="199"/>
      <c r="Q226" s="199"/>
      <c r="R226" s="199"/>
      <c r="S226" s="199"/>
      <c r="T226" s="199"/>
      <c r="U226" s="199"/>
      <c r="V226" s="199"/>
      <c r="W226" s="199"/>
      <c r="X226" s="199"/>
      <c r="Y226" s="46"/>
      <c r="Z226" s="46"/>
      <c r="AA226" s="46"/>
      <c r="AB226" s="46"/>
      <c r="AC226" s="46"/>
      <c r="AD226" s="46"/>
    </row>
    <row r="227" spans="2:30" s="54" customFormat="1" hidden="1" x14ac:dyDescent="0.25">
      <c r="B227" s="54" t="s">
        <v>25</v>
      </c>
      <c r="E227" s="26"/>
      <c r="F227" s="30"/>
      <c r="G227" s="26">
        <v>1</v>
      </c>
      <c r="H227" s="26"/>
      <c r="I227" s="219"/>
      <c r="J227" s="733"/>
      <c r="K227" s="733"/>
      <c r="L227" s="219"/>
      <c r="M227" s="219"/>
      <c r="N227" s="605"/>
      <c r="O227" s="219"/>
      <c r="P227" s="219"/>
      <c r="Q227" s="219"/>
      <c r="R227" s="219"/>
      <c r="S227" s="219"/>
      <c r="T227" s="219"/>
      <c r="U227" s="219"/>
      <c r="V227" s="219"/>
      <c r="W227" s="219"/>
      <c r="X227" s="219"/>
      <c r="Y227" s="56"/>
      <c r="Z227" s="56"/>
      <c r="AA227" s="56"/>
      <c r="AB227" s="56"/>
      <c r="AC227" s="56"/>
      <c r="AD227" s="56"/>
    </row>
    <row r="228" spans="2:30" s="47" customFormat="1" hidden="1" x14ac:dyDescent="0.25">
      <c r="B228" s="47" t="s">
        <v>26</v>
      </c>
      <c r="E228" s="23"/>
      <c r="F228" s="36">
        <v>1</v>
      </c>
      <c r="G228" s="23"/>
      <c r="H228" s="23"/>
      <c r="I228" s="199"/>
      <c r="J228" s="695"/>
      <c r="K228" s="695"/>
      <c r="L228" s="199"/>
      <c r="M228" s="199"/>
      <c r="N228" s="594"/>
      <c r="O228" s="199"/>
      <c r="P228" s="199"/>
      <c r="Q228" s="199"/>
      <c r="R228" s="199"/>
      <c r="S228" s="199"/>
      <c r="T228" s="199"/>
      <c r="U228" s="199"/>
      <c r="V228" s="199"/>
      <c r="W228" s="199"/>
      <c r="X228" s="199"/>
      <c r="Y228" s="46"/>
      <c r="Z228" s="46"/>
      <c r="AA228" s="46"/>
      <c r="AB228" s="46"/>
      <c r="AC228" s="46"/>
      <c r="AD228" s="46"/>
    </row>
    <row r="229" spans="2:30" s="54" customFormat="1" hidden="1" x14ac:dyDescent="0.25">
      <c r="E229" s="56"/>
      <c r="F229" s="219"/>
      <c r="G229" s="219"/>
      <c r="H229" s="219"/>
      <c r="I229" s="219"/>
      <c r="J229" s="733"/>
      <c r="K229" s="733"/>
      <c r="L229" s="219"/>
      <c r="M229" s="219"/>
      <c r="N229" s="605"/>
      <c r="O229" s="219"/>
      <c r="P229" s="219"/>
      <c r="Q229" s="219"/>
      <c r="R229" s="219"/>
      <c r="S229" s="219"/>
      <c r="T229" s="219"/>
      <c r="U229" s="219"/>
      <c r="V229" s="219"/>
      <c r="W229" s="219"/>
      <c r="X229" s="219"/>
      <c r="Y229" s="56"/>
      <c r="Z229" s="56"/>
      <c r="AA229" s="56"/>
      <c r="AB229" s="56"/>
      <c r="AC229" s="56"/>
      <c r="AD229" s="56"/>
    </row>
    <row r="230" spans="2:30" hidden="1" x14ac:dyDescent="0.25">
      <c r="B230" s="3" t="s">
        <v>10</v>
      </c>
      <c r="D230" s="32">
        <f>SUM(E230:H230)</f>
        <v>11</v>
      </c>
      <c r="E230" s="21">
        <f>SUM(E231:E241)</f>
        <v>0</v>
      </c>
      <c r="F230" s="21">
        <f t="shared" ref="F230" si="17">SUM(F231:F241)</f>
        <v>6</v>
      </c>
      <c r="G230" s="21">
        <f>SUM(G231:G241)</f>
        <v>4</v>
      </c>
      <c r="H230" s="21">
        <f>SUM(H231:H241)</f>
        <v>1</v>
      </c>
      <c r="J230" s="733"/>
      <c r="K230" s="733"/>
    </row>
    <row r="231" spans="2:30" s="47" customFormat="1" hidden="1" x14ac:dyDescent="0.25">
      <c r="B231" s="47" t="s">
        <v>39</v>
      </c>
      <c r="E231" s="24"/>
      <c r="F231" s="34"/>
      <c r="G231" s="24"/>
      <c r="H231" s="24">
        <v>1</v>
      </c>
      <c r="I231" s="199"/>
      <c r="J231" s="695"/>
      <c r="K231" s="695"/>
      <c r="L231" s="199"/>
      <c r="M231" s="483">
        <v>1</v>
      </c>
      <c r="N231" s="619"/>
      <c r="O231" s="199"/>
      <c r="P231" s="199"/>
      <c r="Q231" s="199"/>
      <c r="R231" s="199"/>
      <c r="S231" s="199"/>
      <c r="T231" s="199"/>
      <c r="U231" s="199"/>
      <c r="V231" s="199"/>
      <c r="W231" s="199"/>
      <c r="X231" s="199"/>
      <c r="Y231" s="46"/>
      <c r="Z231" s="46"/>
      <c r="AA231" s="46"/>
      <c r="AB231" s="46"/>
      <c r="AC231" s="46"/>
      <c r="AD231" s="46"/>
    </row>
    <row r="232" spans="2:30" s="54" customFormat="1" hidden="1" x14ac:dyDescent="0.25">
      <c r="B232" s="54" t="s">
        <v>40</v>
      </c>
      <c r="E232" s="26"/>
      <c r="F232" s="30">
        <v>1</v>
      </c>
      <c r="G232" s="26"/>
      <c r="H232" s="26"/>
      <c r="I232" s="219"/>
      <c r="J232" s="733"/>
      <c r="K232" s="733"/>
      <c r="L232" s="219"/>
      <c r="M232" s="219"/>
      <c r="N232" s="605"/>
      <c r="O232" s="219"/>
      <c r="P232" s="219"/>
      <c r="Q232" s="219"/>
      <c r="R232" s="219"/>
      <c r="S232" s="219"/>
      <c r="T232" s="219"/>
      <c r="U232" s="219"/>
      <c r="V232" s="219"/>
      <c r="W232" s="219"/>
      <c r="X232" s="219"/>
      <c r="Y232" s="56"/>
      <c r="Z232" s="56"/>
      <c r="AA232" s="56"/>
      <c r="AB232" s="56"/>
      <c r="AC232" s="56"/>
      <c r="AD232" s="56"/>
    </row>
    <row r="233" spans="2:30" s="47" customFormat="1" hidden="1" x14ac:dyDescent="0.25">
      <c r="B233" s="47" t="s">
        <v>41</v>
      </c>
      <c r="E233" s="11"/>
      <c r="F233" s="194">
        <v>1</v>
      </c>
      <c r="G233" s="11"/>
      <c r="H233" s="11"/>
      <c r="I233" s="199"/>
      <c r="J233" s="695"/>
      <c r="K233" s="695"/>
      <c r="L233" s="199"/>
      <c r="M233" s="199"/>
      <c r="N233" s="594"/>
      <c r="O233" s="199"/>
      <c r="P233" s="199"/>
      <c r="Q233" s="199"/>
      <c r="R233" s="199"/>
      <c r="S233" s="199"/>
      <c r="T233" s="199"/>
      <c r="U233" s="199"/>
      <c r="V233" s="199"/>
      <c r="W233" s="199"/>
      <c r="X233" s="199"/>
      <c r="Y233" s="46"/>
      <c r="Z233" s="46"/>
      <c r="AA233" s="46"/>
      <c r="AB233" s="46"/>
      <c r="AC233" s="46"/>
      <c r="AD233" s="46"/>
    </row>
    <row r="234" spans="2:30" s="54" customFormat="1" hidden="1" x14ac:dyDescent="0.25">
      <c r="B234" s="54" t="s">
        <v>42</v>
      </c>
      <c r="E234" s="26"/>
      <c r="F234" s="30"/>
      <c r="G234" s="26">
        <v>1</v>
      </c>
      <c r="H234" s="26"/>
      <c r="I234" s="219"/>
      <c r="J234" s="733">
        <v>1</v>
      </c>
      <c r="K234" s="733"/>
      <c r="L234" s="219"/>
      <c r="M234" s="219"/>
      <c r="N234" s="605"/>
      <c r="O234" s="219"/>
      <c r="P234" s="219"/>
      <c r="Q234" s="219"/>
      <c r="R234" s="219"/>
      <c r="S234" s="219"/>
      <c r="T234" s="219"/>
      <c r="U234" s="219"/>
      <c r="V234" s="219"/>
      <c r="W234" s="219"/>
      <c r="X234" s="219"/>
      <c r="Y234" s="56"/>
      <c r="Z234" s="56"/>
      <c r="AA234" s="56"/>
      <c r="AB234" s="56"/>
      <c r="AC234" s="56"/>
      <c r="AD234" s="56"/>
    </row>
    <row r="235" spans="2:30" s="47" customFormat="1" hidden="1" x14ac:dyDescent="0.25">
      <c r="B235" s="47" t="s">
        <v>43</v>
      </c>
      <c r="E235" s="11"/>
      <c r="F235" s="194">
        <v>1</v>
      </c>
      <c r="G235" s="11"/>
      <c r="H235" s="11"/>
      <c r="I235" s="199"/>
      <c r="J235" s="695"/>
      <c r="K235" s="695"/>
      <c r="L235" s="199"/>
      <c r="M235" s="199"/>
      <c r="N235" s="594"/>
      <c r="O235" s="199"/>
      <c r="P235" s="199"/>
      <c r="Q235" s="199"/>
      <c r="R235" s="199"/>
      <c r="S235" s="199"/>
      <c r="T235" s="199"/>
      <c r="U235" s="199"/>
      <c r="V235" s="199"/>
      <c r="W235" s="199"/>
      <c r="X235" s="199"/>
      <c r="Y235" s="46"/>
      <c r="Z235" s="46"/>
      <c r="AA235" s="46"/>
      <c r="AB235" s="46"/>
      <c r="AC235" s="46"/>
      <c r="AD235" s="46"/>
    </row>
    <row r="236" spans="2:30" s="54" customFormat="1" hidden="1" x14ac:dyDescent="0.25">
      <c r="B236" s="54" t="s">
        <v>44</v>
      </c>
      <c r="E236" s="26"/>
      <c r="F236" s="30"/>
      <c r="G236" s="26">
        <v>1</v>
      </c>
      <c r="H236" s="26"/>
      <c r="I236" s="219"/>
      <c r="J236" s="733"/>
      <c r="K236" s="733"/>
      <c r="L236" s="219"/>
      <c r="M236" s="219"/>
      <c r="N236" s="605"/>
      <c r="O236" s="219"/>
      <c r="P236" s="219">
        <v>1</v>
      </c>
      <c r="Q236" s="219"/>
      <c r="R236" s="219"/>
      <c r="S236" s="219"/>
      <c r="T236" s="219"/>
      <c r="U236" s="219"/>
      <c r="V236" s="219"/>
      <c r="W236" s="219"/>
      <c r="X236" s="219"/>
      <c r="Y236" s="56"/>
      <c r="Z236" s="56"/>
      <c r="AA236" s="56"/>
      <c r="AB236" s="56"/>
      <c r="AC236" s="56"/>
      <c r="AD236" s="56"/>
    </row>
    <row r="237" spans="2:30" s="47" customFormat="1" hidden="1" x14ac:dyDescent="0.25">
      <c r="B237" s="47" t="s">
        <v>45</v>
      </c>
      <c r="E237" s="11"/>
      <c r="F237" s="194"/>
      <c r="G237" s="11">
        <v>1</v>
      </c>
      <c r="H237" s="11"/>
      <c r="I237" s="199"/>
      <c r="J237" s="695"/>
      <c r="K237" s="695"/>
      <c r="L237" s="199"/>
      <c r="M237" s="199"/>
      <c r="N237" s="594"/>
      <c r="O237" s="199"/>
      <c r="P237" s="199">
        <v>1</v>
      </c>
      <c r="Q237" s="199"/>
      <c r="R237" s="199"/>
      <c r="S237" s="199"/>
      <c r="T237" s="199"/>
      <c r="U237" s="199"/>
      <c r="V237" s="199"/>
      <c r="W237" s="199"/>
      <c r="X237" s="199"/>
      <c r="Y237" s="46"/>
      <c r="Z237" s="46"/>
      <c r="AA237" s="46"/>
      <c r="AB237" s="46"/>
      <c r="AC237" s="46"/>
      <c r="AD237" s="46"/>
    </row>
    <row r="238" spans="2:30" s="54" customFormat="1" hidden="1" x14ac:dyDescent="0.25">
      <c r="B238" s="54" t="s">
        <v>46</v>
      </c>
      <c r="E238" s="26"/>
      <c r="F238" s="30">
        <v>1</v>
      </c>
      <c r="G238" s="26"/>
      <c r="H238" s="26"/>
      <c r="I238" s="219"/>
      <c r="J238" s="733"/>
      <c r="K238" s="733"/>
      <c r="L238" s="219"/>
      <c r="M238" s="219"/>
      <c r="N238" s="605"/>
      <c r="O238" s="219"/>
      <c r="P238" s="219"/>
      <c r="Q238" s="219"/>
      <c r="R238" s="219"/>
      <c r="S238" s="219"/>
      <c r="T238" s="219"/>
      <c r="U238" s="219"/>
      <c r="V238" s="219"/>
      <c r="W238" s="219"/>
      <c r="X238" s="219"/>
      <c r="Y238" s="56"/>
      <c r="Z238" s="56"/>
      <c r="AA238" s="56"/>
      <c r="AB238" s="56"/>
      <c r="AC238" s="56"/>
      <c r="AD238" s="56"/>
    </row>
    <row r="239" spans="2:30" s="47" customFormat="1" hidden="1" x14ac:dyDescent="0.25">
      <c r="B239" s="47" t="s">
        <v>47</v>
      </c>
      <c r="E239" s="11"/>
      <c r="F239" s="194"/>
      <c r="G239" s="11">
        <v>1</v>
      </c>
      <c r="H239" s="11"/>
      <c r="I239" s="199"/>
      <c r="J239" s="695">
        <v>1</v>
      </c>
      <c r="K239" s="695"/>
      <c r="L239" s="199"/>
      <c r="M239" s="199"/>
      <c r="N239" s="594"/>
      <c r="O239" s="199"/>
      <c r="P239" s="199"/>
      <c r="Q239" s="199"/>
      <c r="R239" s="199"/>
      <c r="S239" s="199"/>
      <c r="T239" s="199"/>
      <c r="U239" s="199"/>
      <c r="V239" s="199"/>
      <c r="W239" s="199"/>
      <c r="X239" s="199"/>
      <c r="Y239" s="46"/>
      <c r="Z239" s="46"/>
      <c r="AA239" s="46"/>
      <c r="AB239" s="46"/>
      <c r="AC239" s="46"/>
      <c r="AD239" s="46"/>
    </row>
    <row r="240" spans="2:30" s="54" customFormat="1" hidden="1" x14ac:dyDescent="0.25">
      <c r="B240" s="54" t="s">
        <v>48</v>
      </c>
      <c r="E240" s="26"/>
      <c r="F240" s="30">
        <v>1</v>
      </c>
      <c r="G240" s="26"/>
      <c r="H240" s="26"/>
      <c r="I240" s="219"/>
      <c r="J240" s="733"/>
      <c r="K240" s="733"/>
      <c r="L240" s="219"/>
      <c r="M240" s="219"/>
      <c r="N240" s="605"/>
      <c r="O240" s="219"/>
      <c r="P240" s="219"/>
      <c r="Q240" s="219"/>
      <c r="R240" s="219"/>
      <c r="S240" s="219"/>
      <c r="T240" s="219"/>
      <c r="U240" s="219"/>
      <c r="V240" s="219"/>
      <c r="W240" s="219"/>
      <c r="X240" s="219"/>
      <c r="Y240" s="56"/>
      <c r="Z240" s="56"/>
      <c r="AA240" s="56"/>
      <c r="AB240" s="56"/>
      <c r="AC240" s="56"/>
      <c r="AD240" s="56"/>
    </row>
    <row r="241" spans="2:30" s="47" customFormat="1" hidden="1" x14ac:dyDescent="0.25">
      <c r="B241" s="47" t="s">
        <v>96</v>
      </c>
      <c r="E241" s="23"/>
      <c r="F241" s="36">
        <v>1</v>
      </c>
      <c r="G241" s="23"/>
      <c r="H241" s="23"/>
      <c r="I241" s="199"/>
      <c r="J241" s="695"/>
      <c r="K241" s="695"/>
      <c r="L241" s="199"/>
      <c r="M241" s="199"/>
      <c r="N241" s="594"/>
      <c r="O241" s="199"/>
      <c r="P241" s="199"/>
      <c r="Q241" s="199"/>
      <c r="R241" s="199"/>
      <c r="S241" s="199"/>
      <c r="T241" s="199"/>
      <c r="U241" s="199"/>
      <c r="V241" s="199"/>
      <c r="W241" s="199"/>
      <c r="X241" s="199"/>
      <c r="Y241" s="46"/>
      <c r="Z241" s="46"/>
      <c r="AA241" s="46"/>
      <c r="AB241" s="46"/>
      <c r="AC241" s="46"/>
      <c r="AD241" s="46"/>
    </row>
    <row r="242" spans="2:30" s="54" customFormat="1" hidden="1" x14ac:dyDescent="0.25">
      <c r="B242" s="54" t="s">
        <v>7</v>
      </c>
      <c r="E242" s="56" t="s">
        <v>7</v>
      </c>
      <c r="F242" s="219"/>
      <c r="G242" s="219"/>
      <c r="H242" s="219"/>
      <c r="I242" s="219"/>
      <c r="J242" s="733"/>
      <c r="K242" s="733"/>
      <c r="L242" s="219"/>
      <c r="M242" s="219"/>
      <c r="N242" s="605"/>
      <c r="O242" s="219"/>
      <c r="P242" s="219"/>
      <c r="Q242" s="219"/>
      <c r="R242" s="219"/>
      <c r="S242" s="219"/>
      <c r="T242" s="219"/>
      <c r="U242" s="219"/>
      <c r="V242" s="219"/>
      <c r="W242" s="219"/>
      <c r="X242" s="219"/>
      <c r="Y242" s="56"/>
      <c r="Z242" s="56"/>
      <c r="AA242" s="56"/>
      <c r="AB242" s="56"/>
      <c r="AC242" s="56"/>
      <c r="AD242" s="56"/>
    </row>
    <row r="243" spans="2:30" hidden="1" x14ac:dyDescent="0.25">
      <c r="B243" s="3" t="s">
        <v>12</v>
      </c>
      <c r="D243" s="32">
        <f>SUM(E243:G243)</f>
        <v>11</v>
      </c>
      <c r="E243" s="21">
        <f>SUM(E244:E254)</f>
        <v>1</v>
      </c>
      <c r="F243" s="21">
        <f t="shared" ref="F243:H243" si="18">SUM(F244:F254)</f>
        <v>6</v>
      </c>
      <c r="G243" s="21">
        <f>SUM(G244:G254)</f>
        <v>4</v>
      </c>
      <c r="H243" s="21">
        <f t="shared" si="18"/>
        <v>0</v>
      </c>
      <c r="J243" s="733"/>
      <c r="K243" s="733"/>
    </row>
    <row r="244" spans="2:30" s="47" customFormat="1" hidden="1" x14ac:dyDescent="0.25">
      <c r="B244" s="47" t="s">
        <v>318</v>
      </c>
      <c r="E244" s="24"/>
      <c r="F244" s="34">
        <v>1</v>
      </c>
      <c r="G244" s="24"/>
      <c r="H244" s="24"/>
      <c r="I244" s="199"/>
      <c r="J244" s="695"/>
      <c r="K244" s="695"/>
      <c r="L244" s="199"/>
      <c r="M244" s="199"/>
      <c r="N244" s="594"/>
      <c r="O244" s="199"/>
      <c r="P244" s="199"/>
      <c r="Q244" s="199"/>
      <c r="R244" s="199"/>
      <c r="S244" s="199"/>
      <c r="T244" s="199"/>
      <c r="U244" s="199"/>
      <c r="V244" s="199"/>
      <c r="W244" s="199"/>
      <c r="X244" s="199"/>
      <c r="Y244" s="46"/>
      <c r="Z244" s="46"/>
      <c r="AA244" s="46"/>
      <c r="AB244" s="46"/>
      <c r="AC244" s="46"/>
      <c r="AD244" s="46"/>
    </row>
    <row r="245" spans="2:30" s="54" customFormat="1" hidden="1" x14ac:dyDescent="0.25">
      <c r="B245" s="54" t="s">
        <v>50</v>
      </c>
      <c r="E245" s="26"/>
      <c r="F245" s="30"/>
      <c r="G245" s="26">
        <v>1</v>
      </c>
      <c r="H245" s="26"/>
      <c r="I245" s="219">
        <v>1</v>
      </c>
      <c r="J245" s="733">
        <v>1</v>
      </c>
      <c r="K245" s="733"/>
      <c r="L245" s="219"/>
      <c r="M245" s="219">
        <v>1</v>
      </c>
      <c r="N245" s="605"/>
      <c r="O245" s="219"/>
      <c r="P245" s="219"/>
      <c r="Q245" s="219"/>
      <c r="R245" s="219"/>
      <c r="S245" s="219"/>
      <c r="T245" s="219"/>
      <c r="U245" s="219"/>
      <c r="V245" s="219"/>
      <c r="W245" s="219"/>
      <c r="X245" s="219"/>
      <c r="Y245" s="56"/>
      <c r="Z245" s="56"/>
      <c r="AA245" s="56"/>
      <c r="AB245" s="56"/>
      <c r="AC245" s="56"/>
      <c r="AD245" s="56"/>
    </row>
    <row r="246" spans="2:30" s="47" customFormat="1" hidden="1" x14ac:dyDescent="0.25">
      <c r="B246" s="47" t="s">
        <v>51</v>
      </c>
      <c r="E246" s="11">
        <v>1</v>
      </c>
      <c r="F246" s="194"/>
      <c r="G246" s="11"/>
      <c r="H246" s="11"/>
      <c r="I246" s="199"/>
      <c r="J246" s="695"/>
      <c r="K246" s="695"/>
      <c r="L246" s="199"/>
      <c r="M246" s="199"/>
      <c r="N246" s="594"/>
      <c r="O246" s="199"/>
      <c r="P246" s="199"/>
      <c r="Q246" s="199"/>
      <c r="R246" s="199"/>
      <c r="S246" s="199"/>
      <c r="T246" s="199"/>
      <c r="U246" s="199"/>
      <c r="V246" s="199"/>
      <c r="W246" s="199"/>
      <c r="X246" s="199"/>
      <c r="Y246" s="46"/>
      <c r="Z246" s="46"/>
      <c r="AA246" s="46"/>
      <c r="AB246" s="46"/>
      <c r="AC246" s="46"/>
      <c r="AD246" s="46"/>
    </row>
    <row r="247" spans="2:30" s="54" customFormat="1" hidden="1" x14ac:dyDescent="0.25">
      <c r="B247" s="54" t="s">
        <v>52</v>
      </c>
      <c r="E247" s="26"/>
      <c r="F247" s="30">
        <v>1</v>
      </c>
      <c r="G247" s="26"/>
      <c r="H247" s="26"/>
      <c r="I247" s="219"/>
      <c r="J247" s="733"/>
      <c r="K247" s="733"/>
      <c r="L247" s="219"/>
      <c r="M247" s="219"/>
      <c r="N247" s="605"/>
      <c r="O247" s="219"/>
      <c r="P247" s="219"/>
      <c r="Q247" s="219"/>
      <c r="R247" s="219"/>
      <c r="S247" s="219"/>
      <c r="T247" s="219"/>
      <c r="U247" s="219"/>
      <c r="V247" s="219"/>
      <c r="W247" s="219"/>
      <c r="X247" s="219"/>
      <c r="Y247" s="56"/>
      <c r="Z247" s="56"/>
      <c r="AA247" s="56"/>
      <c r="AB247" s="56"/>
      <c r="AC247" s="56"/>
      <c r="AD247" s="56"/>
    </row>
    <row r="248" spans="2:30" s="47" customFormat="1" hidden="1" x14ac:dyDescent="0.25">
      <c r="B248" s="47" t="s">
        <v>53</v>
      </c>
      <c r="E248" s="11"/>
      <c r="F248" s="194"/>
      <c r="G248" s="11">
        <v>1</v>
      </c>
      <c r="H248" s="11"/>
      <c r="I248" s="199"/>
      <c r="J248" s="695"/>
      <c r="K248" s="695"/>
      <c r="L248" s="199"/>
      <c r="M248" s="199"/>
      <c r="N248" s="594"/>
      <c r="O248" s="199"/>
      <c r="P248" s="199"/>
      <c r="Q248" s="199">
        <v>1</v>
      </c>
      <c r="R248" s="199"/>
      <c r="S248" s="199"/>
      <c r="T248" s="199"/>
      <c r="U248" s="199"/>
      <c r="V248" s="199"/>
      <c r="W248" s="199"/>
      <c r="X248" s="199"/>
      <c r="Y248" s="46"/>
      <c r="Z248" s="46"/>
      <c r="AA248" s="46"/>
      <c r="AB248" s="46"/>
      <c r="AC248" s="46"/>
      <c r="AD248" s="46"/>
    </row>
    <row r="249" spans="2:30" s="54" customFormat="1" hidden="1" x14ac:dyDescent="0.25">
      <c r="B249" s="54" t="s">
        <v>54</v>
      </c>
      <c r="E249" s="26"/>
      <c r="F249" s="30">
        <v>1</v>
      </c>
      <c r="G249" s="26"/>
      <c r="H249" s="26"/>
      <c r="I249" s="219"/>
      <c r="J249" s="733"/>
      <c r="K249" s="733"/>
      <c r="L249" s="219"/>
      <c r="M249" s="219"/>
      <c r="N249" s="605"/>
      <c r="O249" s="219"/>
      <c r="P249" s="219"/>
      <c r="Q249" s="219"/>
      <c r="R249" s="219"/>
      <c r="S249" s="219"/>
      <c r="T249" s="219"/>
      <c r="U249" s="219"/>
      <c r="V249" s="219"/>
      <c r="W249" s="219"/>
      <c r="X249" s="219"/>
      <c r="Y249" s="56"/>
      <c r="Z249" s="56"/>
      <c r="AA249" s="56"/>
      <c r="AB249" s="56"/>
      <c r="AC249" s="56"/>
      <c r="AD249" s="56"/>
    </row>
    <row r="250" spans="2:30" s="47" customFormat="1" hidden="1" x14ac:dyDescent="0.25">
      <c r="B250" s="47" t="s">
        <v>55</v>
      </c>
      <c r="E250" s="11"/>
      <c r="F250" s="194"/>
      <c r="G250" s="11">
        <v>1</v>
      </c>
      <c r="H250" s="11"/>
      <c r="I250" s="199"/>
      <c r="J250" s="695"/>
      <c r="K250" s="695"/>
      <c r="L250" s="199"/>
      <c r="M250" s="218">
        <v>1</v>
      </c>
      <c r="N250" s="604"/>
      <c r="O250" s="199"/>
      <c r="P250" s="199">
        <v>1</v>
      </c>
      <c r="Q250" s="199"/>
      <c r="R250" s="199"/>
      <c r="S250" s="199"/>
      <c r="T250" s="199"/>
      <c r="U250" s="199"/>
      <c r="V250" s="199"/>
      <c r="W250" s="199"/>
      <c r="X250" s="199"/>
      <c r="Y250" s="46"/>
      <c r="Z250" s="46"/>
      <c r="AA250" s="46"/>
      <c r="AB250" s="46"/>
      <c r="AC250" s="46"/>
      <c r="AD250" s="46"/>
    </row>
    <row r="251" spans="2:30" s="54" customFormat="1" hidden="1" x14ac:dyDescent="0.25">
      <c r="B251" s="54" t="s">
        <v>56</v>
      </c>
      <c r="E251" s="26"/>
      <c r="F251" s="30">
        <v>1</v>
      </c>
      <c r="G251" s="26"/>
      <c r="H251" s="26"/>
      <c r="I251" s="219"/>
      <c r="J251" s="733"/>
      <c r="K251" s="733"/>
      <c r="L251" s="219"/>
      <c r="M251" s="219"/>
      <c r="N251" s="605"/>
      <c r="O251" s="219"/>
      <c r="P251" s="219"/>
      <c r="Q251" s="219"/>
      <c r="R251" s="219"/>
      <c r="S251" s="219"/>
      <c r="T251" s="219"/>
      <c r="U251" s="219"/>
      <c r="V251" s="219"/>
      <c r="W251" s="219"/>
      <c r="X251" s="219"/>
      <c r="Y251" s="56"/>
      <c r="Z251" s="56"/>
      <c r="AA251" s="56"/>
      <c r="AB251" s="56">
        <v>1</v>
      </c>
      <c r="AC251" s="56">
        <v>1</v>
      </c>
      <c r="AD251" s="56"/>
    </row>
    <row r="252" spans="2:30" s="47" customFormat="1" hidden="1" x14ac:dyDescent="0.25">
      <c r="B252" s="47" t="s">
        <v>57</v>
      </c>
      <c r="E252" s="11"/>
      <c r="F252" s="194">
        <v>1</v>
      </c>
      <c r="G252" s="11"/>
      <c r="H252" s="11"/>
      <c r="I252" s="199"/>
      <c r="J252" s="695"/>
      <c r="K252" s="695"/>
      <c r="L252" s="199"/>
      <c r="M252" s="199"/>
      <c r="N252" s="594"/>
      <c r="O252" s="199"/>
      <c r="P252" s="199"/>
      <c r="Q252" s="199"/>
      <c r="R252" s="199"/>
      <c r="S252" s="199"/>
      <c r="T252" s="199"/>
      <c r="U252" s="199"/>
      <c r="V252" s="199"/>
      <c r="W252" s="199"/>
      <c r="X252" s="199"/>
      <c r="Y252" s="46"/>
      <c r="Z252" s="46"/>
      <c r="AA252" s="46"/>
      <c r="AB252" s="46"/>
      <c r="AC252" s="46"/>
      <c r="AD252" s="46"/>
    </row>
    <row r="253" spans="2:30" s="54" customFormat="1" hidden="1" x14ac:dyDescent="0.25">
      <c r="B253" s="54" t="s">
        <v>58</v>
      </c>
      <c r="E253" s="26"/>
      <c r="F253" s="30">
        <v>1</v>
      </c>
      <c r="G253" s="26"/>
      <c r="H253" s="26"/>
      <c r="I253" s="219"/>
      <c r="J253" s="733"/>
      <c r="K253" s="733"/>
      <c r="L253" s="219"/>
      <c r="M253" s="219"/>
      <c r="N253" s="605"/>
      <c r="O253" s="219"/>
      <c r="P253" s="219"/>
      <c r="Q253" s="219"/>
      <c r="R253" s="219"/>
      <c r="S253" s="219"/>
      <c r="T253" s="219"/>
      <c r="U253" s="219"/>
      <c r="V253" s="219"/>
      <c r="W253" s="219"/>
      <c r="X253" s="219"/>
      <c r="Y253" s="56"/>
      <c r="Z253" s="56"/>
      <c r="AA253" s="56"/>
      <c r="AB253" s="56"/>
      <c r="AC253" s="56">
        <v>1</v>
      </c>
      <c r="AD253" s="56">
        <v>1</v>
      </c>
    </row>
    <row r="254" spans="2:30" s="47" customFormat="1" hidden="1" x14ac:dyDescent="0.25">
      <c r="B254" s="47" t="s">
        <v>59</v>
      </c>
      <c r="E254" s="23"/>
      <c r="F254" s="36"/>
      <c r="G254" s="23">
        <v>1</v>
      </c>
      <c r="H254" s="23"/>
      <c r="I254" s="199"/>
      <c r="J254" s="695"/>
      <c r="K254" s="695"/>
      <c r="L254" s="199"/>
      <c r="M254" s="199">
        <v>1</v>
      </c>
      <c r="N254" s="594"/>
      <c r="O254" s="199"/>
      <c r="P254" s="199"/>
      <c r="Q254" s="199"/>
      <c r="R254" s="199"/>
      <c r="S254" s="199"/>
      <c r="T254" s="199"/>
      <c r="U254" s="199"/>
      <c r="V254" s="199"/>
      <c r="W254" s="199"/>
      <c r="X254" s="199"/>
      <c r="Y254" s="46"/>
      <c r="Z254" s="46"/>
      <c r="AA254" s="46"/>
      <c r="AB254" s="46"/>
      <c r="AC254" s="46"/>
      <c r="AD254" s="46"/>
    </row>
    <row r="255" spans="2:30" s="54" customFormat="1" hidden="1" x14ac:dyDescent="0.25">
      <c r="B255" s="124" t="s">
        <v>11</v>
      </c>
      <c r="D255" s="482">
        <v>6</v>
      </c>
      <c r="E255" s="56">
        <f>SUM(E256:E261)</f>
        <v>2</v>
      </c>
      <c r="F255" s="56">
        <f t="shared" ref="F255:H255" si="19">SUM(F256:F261)</f>
        <v>1</v>
      </c>
      <c r="G255" s="56">
        <f>SUM(G256:G261)</f>
        <v>2</v>
      </c>
      <c r="H255" s="56">
        <f t="shared" si="19"/>
        <v>1</v>
      </c>
      <c r="I255" s="219"/>
      <c r="J255" s="733"/>
      <c r="K255" s="733"/>
      <c r="L255" s="219"/>
      <c r="M255" s="219"/>
      <c r="N255" s="605"/>
      <c r="O255" s="219"/>
      <c r="P255" s="219"/>
      <c r="Q255" s="219"/>
      <c r="R255" s="219"/>
      <c r="S255" s="219"/>
      <c r="T255" s="219"/>
      <c r="U255" s="219"/>
      <c r="V255" s="219"/>
      <c r="W255" s="219"/>
      <c r="X255" s="219"/>
      <c r="Y255" s="56"/>
      <c r="Z255" s="56"/>
      <c r="AA255" s="56"/>
      <c r="AB255" s="56"/>
      <c r="AC255" s="56"/>
      <c r="AD255" s="56"/>
    </row>
    <row r="256" spans="2:30" s="47" customFormat="1" hidden="1" x14ac:dyDescent="0.25">
      <c r="B256" s="47" t="s">
        <v>60</v>
      </c>
      <c r="E256" s="24"/>
      <c r="F256" s="34"/>
      <c r="G256" s="24">
        <v>1</v>
      </c>
      <c r="H256" s="24"/>
      <c r="I256" s="199">
        <v>1</v>
      </c>
      <c r="J256" s="695"/>
      <c r="K256" s="695"/>
      <c r="L256" s="199"/>
      <c r="M256" s="199"/>
      <c r="N256" s="594"/>
      <c r="O256" s="199"/>
      <c r="P256" s="199"/>
      <c r="Q256" s="199"/>
      <c r="R256" s="199"/>
      <c r="S256" s="199"/>
      <c r="T256" s="199"/>
      <c r="U256" s="199"/>
      <c r="V256" s="199"/>
      <c r="W256" s="199"/>
      <c r="X256" s="199"/>
      <c r="Y256" s="46"/>
      <c r="Z256" s="46"/>
      <c r="AA256" s="46"/>
      <c r="AB256" s="46"/>
      <c r="AC256" s="46"/>
      <c r="AD256" s="46"/>
    </row>
    <row r="257" spans="2:30" s="54" customFormat="1" hidden="1" x14ac:dyDescent="0.25">
      <c r="B257" s="54" t="s">
        <v>61</v>
      </c>
      <c r="E257" s="26"/>
      <c r="F257" s="30"/>
      <c r="G257" s="26"/>
      <c r="H257" s="26">
        <v>1</v>
      </c>
      <c r="I257" s="219"/>
      <c r="J257" s="733"/>
      <c r="K257" s="733"/>
      <c r="L257" s="219"/>
      <c r="M257" s="483">
        <v>1</v>
      </c>
      <c r="N257" s="619"/>
      <c r="O257" s="219"/>
      <c r="P257" s="219"/>
      <c r="Q257" s="219"/>
      <c r="R257" s="219"/>
      <c r="S257" s="219"/>
      <c r="T257" s="219"/>
      <c r="U257" s="219"/>
      <c r="V257" s="219"/>
      <c r="W257" s="219"/>
      <c r="X257" s="219"/>
      <c r="Y257" s="56"/>
      <c r="Z257" s="56"/>
      <c r="AA257" s="56"/>
      <c r="AB257" s="56"/>
      <c r="AC257" s="56"/>
      <c r="AD257" s="56"/>
    </row>
    <row r="258" spans="2:30" s="47" customFormat="1" hidden="1" x14ac:dyDescent="0.25">
      <c r="B258" s="47" t="s">
        <v>62</v>
      </c>
      <c r="E258" s="11">
        <v>1</v>
      </c>
      <c r="F258" s="194"/>
      <c r="G258" s="11"/>
      <c r="H258" s="11"/>
      <c r="I258" s="199"/>
      <c r="J258" s="695"/>
      <c r="K258" s="695"/>
      <c r="L258" s="199"/>
      <c r="M258" s="199"/>
      <c r="N258" s="594"/>
      <c r="O258" s="199"/>
      <c r="P258" s="199"/>
      <c r="Q258" s="199"/>
      <c r="R258" s="199"/>
      <c r="S258" s="199"/>
      <c r="T258" s="199"/>
      <c r="U258" s="199"/>
      <c r="V258" s="199"/>
      <c r="W258" s="199"/>
      <c r="X258" s="199"/>
      <c r="Y258" s="46"/>
      <c r="Z258" s="46"/>
      <c r="AA258" s="46"/>
      <c r="AB258" s="46"/>
      <c r="AC258" s="46"/>
      <c r="AD258" s="46"/>
    </row>
    <row r="259" spans="2:30" s="54" customFormat="1" hidden="1" x14ac:dyDescent="0.25">
      <c r="B259" s="54" t="s">
        <v>63</v>
      </c>
      <c r="E259" s="26"/>
      <c r="F259" s="30">
        <v>1</v>
      </c>
      <c r="G259" s="26"/>
      <c r="H259" s="26"/>
      <c r="I259" s="219"/>
      <c r="J259" s="733"/>
      <c r="K259" s="733"/>
      <c r="L259" s="219"/>
      <c r="M259" s="219"/>
      <c r="N259" s="605"/>
      <c r="O259" s="219"/>
      <c r="P259" s="219"/>
      <c r="Q259" s="219"/>
      <c r="R259" s="219"/>
      <c r="S259" s="219"/>
      <c r="T259" s="219"/>
      <c r="U259" s="219"/>
      <c r="V259" s="219"/>
      <c r="W259" s="219"/>
      <c r="X259" s="219"/>
      <c r="Y259" s="56"/>
      <c r="Z259" s="56"/>
      <c r="AA259" s="56"/>
      <c r="AB259" s="56"/>
      <c r="AC259" s="56"/>
      <c r="AD259" s="56"/>
    </row>
    <row r="260" spans="2:30" s="47" customFormat="1" hidden="1" x14ac:dyDescent="0.25">
      <c r="B260" s="47" t="s">
        <v>64</v>
      </c>
      <c r="E260" s="11"/>
      <c r="F260" s="194"/>
      <c r="G260" s="11">
        <v>1</v>
      </c>
      <c r="H260" s="11"/>
      <c r="I260" s="199"/>
      <c r="J260" s="695">
        <v>1</v>
      </c>
      <c r="K260" s="695"/>
      <c r="L260" s="199"/>
      <c r="M260" s="199"/>
      <c r="N260" s="594"/>
      <c r="O260" s="199"/>
      <c r="P260" s="199">
        <v>1</v>
      </c>
      <c r="Q260" s="199"/>
      <c r="R260" s="199"/>
      <c r="S260" s="199">
        <v>1</v>
      </c>
      <c r="T260" s="199"/>
      <c r="U260" s="199"/>
      <c r="V260" s="199"/>
      <c r="W260" s="199"/>
      <c r="X260" s="199"/>
      <c r="Y260" s="46"/>
      <c r="Z260" s="46"/>
      <c r="AA260" s="46"/>
      <c r="AB260" s="46"/>
      <c r="AC260" s="46"/>
      <c r="AD260" s="46"/>
    </row>
    <row r="261" spans="2:30" s="54" customFormat="1" hidden="1" x14ac:dyDescent="0.25">
      <c r="B261" s="54" t="s">
        <v>65</v>
      </c>
      <c r="E261" s="27">
        <v>1</v>
      </c>
      <c r="F261" s="196"/>
      <c r="G261" s="27"/>
      <c r="H261" s="27"/>
      <c r="I261" s="219"/>
      <c r="J261" s="733"/>
      <c r="K261" s="733"/>
      <c r="L261" s="219"/>
      <c r="M261" s="219"/>
      <c r="N261" s="605"/>
      <c r="O261" s="219"/>
      <c r="P261" s="219"/>
      <c r="Q261" s="219"/>
      <c r="R261" s="219"/>
      <c r="S261" s="219"/>
      <c r="T261" s="219"/>
      <c r="U261" s="219"/>
      <c r="V261" s="219"/>
      <c r="W261" s="219"/>
      <c r="X261" s="219"/>
      <c r="Y261" s="56"/>
      <c r="Z261" s="56"/>
      <c r="AA261" s="56"/>
      <c r="AB261" s="56"/>
      <c r="AC261" s="56"/>
      <c r="AD261" s="56"/>
    </row>
    <row r="262" spans="2:30" s="54" customFormat="1" hidden="1" x14ac:dyDescent="0.25">
      <c r="B262" s="124" t="s">
        <v>9</v>
      </c>
      <c r="D262" s="482">
        <f>SUM(E262:H262)</f>
        <v>27</v>
      </c>
      <c r="E262" s="56">
        <f>SUM(E263:E290)</f>
        <v>8</v>
      </c>
      <c r="F262" s="56">
        <f>SUM(F263:F290)</f>
        <v>8</v>
      </c>
      <c r="G262" s="56">
        <f>SUM(G263:G290)</f>
        <v>8</v>
      </c>
      <c r="H262" s="56">
        <f>SUM(H263:H290)</f>
        <v>3</v>
      </c>
      <c r="I262" s="219"/>
      <c r="J262" s="733"/>
      <c r="K262" s="733"/>
      <c r="L262" s="219"/>
      <c r="M262" s="219"/>
      <c r="N262" s="605"/>
      <c r="O262" s="219"/>
      <c r="P262" s="219"/>
      <c r="Q262" s="219"/>
      <c r="R262" s="219"/>
      <c r="S262" s="219"/>
      <c r="T262" s="219"/>
      <c r="U262" s="219"/>
      <c r="V262" s="219"/>
      <c r="W262" s="219"/>
      <c r="X262" s="219"/>
      <c r="Y262" s="56"/>
      <c r="Z262" s="56"/>
      <c r="AA262" s="56"/>
      <c r="AB262" s="56"/>
      <c r="AC262" s="56"/>
      <c r="AD262" s="56"/>
    </row>
    <row r="263" spans="2:30" hidden="1" x14ac:dyDescent="0.25">
      <c r="E263" s="24"/>
      <c r="F263" s="29"/>
      <c r="G263" s="24"/>
      <c r="H263" s="25"/>
      <c r="J263" s="733"/>
      <c r="K263" s="733"/>
    </row>
    <row r="264" spans="2:30" s="47" customFormat="1" hidden="1" x14ac:dyDescent="0.25">
      <c r="B264" s="47" t="s">
        <v>66</v>
      </c>
      <c r="E264" s="11"/>
      <c r="F264" s="194"/>
      <c r="G264" s="11"/>
      <c r="H264" s="11">
        <v>1</v>
      </c>
      <c r="I264" s="199"/>
      <c r="J264" s="695"/>
      <c r="K264" s="695"/>
      <c r="L264" s="199"/>
      <c r="M264" s="483">
        <v>1</v>
      </c>
      <c r="N264" s="619"/>
      <c r="O264" s="199"/>
      <c r="P264" s="199"/>
      <c r="Q264" s="199"/>
      <c r="R264" s="199"/>
      <c r="S264" s="199"/>
      <c r="T264" s="199"/>
      <c r="U264" s="199"/>
      <c r="V264" s="199"/>
      <c r="W264" s="199"/>
      <c r="X264" s="199"/>
      <c r="Y264" s="46"/>
      <c r="Z264" s="46"/>
      <c r="AA264" s="46"/>
      <c r="AB264" s="46"/>
      <c r="AC264" s="46"/>
      <c r="AD264" s="46"/>
    </row>
    <row r="265" spans="2:30" s="54" customFormat="1" hidden="1" x14ac:dyDescent="0.25">
      <c r="B265" s="54" t="s">
        <v>67</v>
      </c>
      <c r="E265" s="26"/>
      <c r="F265" s="30"/>
      <c r="G265" s="26">
        <v>1</v>
      </c>
      <c r="H265" s="26"/>
      <c r="I265" s="219"/>
      <c r="J265" s="733">
        <v>1</v>
      </c>
      <c r="K265" s="733"/>
      <c r="L265" s="219"/>
      <c r="M265" s="219"/>
      <c r="N265" s="605"/>
      <c r="O265" s="219"/>
      <c r="P265" s="219"/>
      <c r="Q265" s="219"/>
      <c r="R265" s="219">
        <v>1</v>
      </c>
      <c r="S265" s="219"/>
      <c r="T265" s="219">
        <v>1</v>
      </c>
      <c r="U265" s="219"/>
      <c r="V265" s="219"/>
      <c r="W265" s="219"/>
      <c r="X265" s="219"/>
      <c r="Y265" s="56"/>
      <c r="Z265" s="56"/>
      <c r="AA265" s="56"/>
      <c r="AB265" s="56"/>
      <c r="AC265" s="56"/>
      <c r="AD265" s="56"/>
    </row>
    <row r="266" spans="2:30" s="47" customFormat="1" hidden="1" x14ac:dyDescent="0.25">
      <c r="B266" s="47" t="s">
        <v>68</v>
      </c>
      <c r="E266" s="11">
        <v>1</v>
      </c>
      <c r="F266" s="194"/>
      <c r="G266" s="11"/>
      <c r="H266" s="11"/>
      <c r="I266" s="199"/>
      <c r="J266" s="695"/>
      <c r="K266" s="695"/>
      <c r="L266" s="199"/>
      <c r="M266" s="199"/>
      <c r="N266" s="594"/>
      <c r="O266" s="199"/>
      <c r="P266" s="199"/>
      <c r="Q266" s="199"/>
      <c r="R266" s="199"/>
      <c r="S266" s="199"/>
      <c r="T266" s="199"/>
      <c r="U266" s="199"/>
      <c r="V266" s="199"/>
      <c r="W266" s="199"/>
      <c r="X266" s="199"/>
      <c r="Y266" s="46"/>
      <c r="Z266" s="46"/>
      <c r="AA266" s="46"/>
      <c r="AB266" s="46"/>
      <c r="AC266" s="46"/>
      <c r="AD266" s="46"/>
    </row>
    <row r="267" spans="2:30" s="54" customFormat="1" hidden="1" x14ac:dyDescent="0.25">
      <c r="B267" s="54" t="s">
        <v>69</v>
      </c>
      <c r="E267" s="26">
        <v>1</v>
      </c>
      <c r="F267" s="30"/>
      <c r="G267" s="26"/>
      <c r="H267" s="26"/>
      <c r="I267" s="219"/>
      <c r="J267" s="733"/>
      <c r="K267" s="733"/>
      <c r="L267" s="219"/>
      <c r="M267" s="219"/>
      <c r="N267" s="605"/>
      <c r="O267" s="219"/>
      <c r="P267" s="219"/>
      <c r="Q267" s="219"/>
      <c r="R267" s="219"/>
      <c r="S267" s="219"/>
      <c r="T267" s="219"/>
      <c r="U267" s="219"/>
      <c r="V267" s="219"/>
      <c r="W267" s="219"/>
      <c r="X267" s="219"/>
      <c r="Y267" s="56"/>
      <c r="Z267" s="56"/>
      <c r="AA267" s="56"/>
      <c r="AB267" s="56"/>
      <c r="AC267" s="56"/>
      <c r="AD267" s="56"/>
    </row>
    <row r="268" spans="2:30" s="47" customFormat="1" hidden="1" x14ac:dyDescent="0.25">
      <c r="B268" s="47" t="s">
        <v>70</v>
      </c>
      <c r="E268" s="11"/>
      <c r="F268" s="194">
        <v>1</v>
      </c>
      <c r="G268" s="11"/>
      <c r="H268" s="11"/>
      <c r="I268" s="199"/>
      <c r="J268" s="695"/>
      <c r="K268" s="695"/>
      <c r="L268" s="199"/>
      <c r="M268" s="199"/>
      <c r="N268" s="594"/>
      <c r="O268" s="199"/>
      <c r="P268" s="199"/>
      <c r="Q268" s="199"/>
      <c r="R268" s="199"/>
      <c r="S268" s="199"/>
      <c r="T268" s="199"/>
      <c r="U268" s="199"/>
      <c r="V268" s="199"/>
      <c r="W268" s="199"/>
      <c r="X268" s="199"/>
      <c r="Y268" s="46"/>
      <c r="Z268" s="46"/>
      <c r="AA268" s="46"/>
      <c r="AB268" s="46"/>
      <c r="AC268" s="46"/>
      <c r="AD268" s="46"/>
    </row>
    <row r="269" spans="2:30" s="54" customFormat="1" hidden="1" x14ac:dyDescent="0.25">
      <c r="B269" s="54" t="s">
        <v>71</v>
      </c>
      <c r="E269" s="26"/>
      <c r="F269" s="30"/>
      <c r="G269" s="26">
        <v>1</v>
      </c>
      <c r="H269" s="26"/>
      <c r="I269" s="219"/>
      <c r="J269" s="733">
        <v>1</v>
      </c>
      <c r="K269" s="733"/>
      <c r="L269" s="219"/>
      <c r="M269" s="219"/>
      <c r="N269" s="605"/>
      <c r="O269" s="219"/>
      <c r="P269" s="219"/>
      <c r="Q269" s="219"/>
      <c r="R269" s="219"/>
      <c r="S269" s="219"/>
      <c r="T269" s="219"/>
      <c r="U269" s="219"/>
      <c r="V269" s="219"/>
      <c r="W269" s="219"/>
      <c r="X269" s="219"/>
      <c r="Y269" s="56"/>
      <c r="Z269" s="56"/>
      <c r="AA269" s="56"/>
      <c r="AB269" s="56"/>
      <c r="AC269" s="56"/>
      <c r="AD269" s="56"/>
    </row>
    <row r="270" spans="2:30" s="47" customFormat="1" hidden="1" x14ac:dyDescent="0.25">
      <c r="B270" s="47" t="s">
        <v>72</v>
      </c>
      <c r="E270" s="11"/>
      <c r="F270" s="194"/>
      <c r="G270" s="11">
        <v>1</v>
      </c>
      <c r="H270" s="11"/>
      <c r="I270" s="199"/>
      <c r="J270" s="695">
        <v>1</v>
      </c>
      <c r="K270" s="695"/>
      <c r="L270" s="199"/>
      <c r="M270" s="199"/>
      <c r="N270" s="594"/>
      <c r="O270" s="199"/>
      <c r="P270" s="199"/>
      <c r="Q270" s="199"/>
      <c r="R270" s="199"/>
      <c r="S270" s="199"/>
      <c r="T270" s="199"/>
      <c r="U270" s="199"/>
      <c r="V270" s="199"/>
      <c r="W270" s="199"/>
      <c r="X270" s="199"/>
      <c r="Y270" s="46"/>
      <c r="Z270" s="46"/>
      <c r="AA270" s="46"/>
      <c r="AB270" s="46"/>
      <c r="AC270" s="46"/>
      <c r="AD270" s="46"/>
    </row>
    <row r="271" spans="2:30" s="54" customFormat="1" hidden="1" x14ac:dyDescent="0.25">
      <c r="B271" s="54" t="s">
        <v>73</v>
      </c>
      <c r="E271" s="26"/>
      <c r="F271" s="30"/>
      <c r="G271" s="26">
        <v>1</v>
      </c>
      <c r="H271" s="26"/>
      <c r="I271" s="219"/>
      <c r="J271" s="733"/>
      <c r="K271" s="733"/>
      <c r="L271" s="219"/>
      <c r="M271" s="219"/>
      <c r="N271" s="605"/>
      <c r="O271" s="219"/>
      <c r="P271" s="219"/>
      <c r="Q271" s="219"/>
      <c r="R271" s="219"/>
      <c r="S271" s="219">
        <v>1</v>
      </c>
      <c r="T271" s="219"/>
      <c r="U271" s="219"/>
      <c r="V271" s="219"/>
      <c r="W271" s="219"/>
      <c r="X271" s="219"/>
      <c r="Y271" s="56"/>
      <c r="Z271" s="56"/>
      <c r="AA271" s="56"/>
      <c r="AB271" s="56"/>
      <c r="AC271" s="56"/>
      <c r="AD271" s="56"/>
    </row>
    <row r="272" spans="2:30" s="47" customFormat="1" hidden="1" x14ac:dyDescent="0.25">
      <c r="B272" s="47" t="s">
        <v>74</v>
      </c>
      <c r="E272" s="11"/>
      <c r="F272" s="194">
        <v>1</v>
      </c>
      <c r="G272" s="11"/>
      <c r="H272" s="11"/>
      <c r="I272" s="199"/>
      <c r="J272" s="695"/>
      <c r="K272" s="695"/>
      <c r="L272" s="199"/>
      <c r="M272" s="199"/>
      <c r="N272" s="594"/>
      <c r="O272" s="199"/>
      <c r="P272" s="199"/>
      <c r="Q272" s="199"/>
      <c r="R272" s="199"/>
      <c r="S272" s="199"/>
      <c r="T272" s="199"/>
      <c r="U272" s="199"/>
      <c r="V272" s="199"/>
      <c r="W272" s="199"/>
      <c r="X272" s="199"/>
      <c r="Y272" s="46"/>
      <c r="Z272" s="46"/>
      <c r="AA272" s="46"/>
      <c r="AB272" s="46"/>
      <c r="AC272" s="46"/>
      <c r="AD272" s="46"/>
    </row>
    <row r="273" spans="2:30" s="54" customFormat="1" hidden="1" x14ac:dyDescent="0.25">
      <c r="B273" s="54" t="s">
        <v>75</v>
      </c>
      <c r="E273" s="26"/>
      <c r="F273" s="30"/>
      <c r="G273" s="26">
        <v>1</v>
      </c>
      <c r="H273" s="26"/>
      <c r="I273" s="219"/>
      <c r="J273" s="733">
        <v>1</v>
      </c>
      <c r="K273" s="733"/>
      <c r="L273" s="219"/>
      <c r="M273" s="219"/>
      <c r="N273" s="605"/>
      <c r="O273" s="219"/>
      <c r="P273" s="219"/>
      <c r="Q273" s="219"/>
      <c r="R273" s="219"/>
      <c r="S273" s="219"/>
      <c r="T273" s="219"/>
      <c r="U273" s="219"/>
      <c r="V273" s="219"/>
      <c r="W273" s="219"/>
      <c r="X273" s="219"/>
      <c r="Y273" s="56"/>
      <c r="Z273" s="56"/>
      <c r="AA273" s="56"/>
      <c r="AB273" s="56"/>
      <c r="AC273" s="56"/>
      <c r="AD273" s="56"/>
    </row>
    <row r="274" spans="2:30" s="47" customFormat="1" hidden="1" x14ac:dyDescent="0.25">
      <c r="B274" s="47" t="s">
        <v>76</v>
      </c>
      <c r="E274" s="11"/>
      <c r="F274" s="194">
        <v>1</v>
      </c>
      <c r="G274" s="11"/>
      <c r="H274" s="11"/>
      <c r="I274" s="199"/>
      <c r="J274" s="695"/>
      <c r="K274" s="695"/>
      <c r="L274" s="199"/>
      <c r="M274" s="199"/>
      <c r="N274" s="594"/>
      <c r="O274" s="199"/>
      <c r="P274" s="199"/>
      <c r="Q274" s="199"/>
      <c r="R274" s="199"/>
      <c r="S274" s="199"/>
      <c r="T274" s="199"/>
      <c r="U274" s="199"/>
      <c r="V274" s="199"/>
      <c r="W274" s="199"/>
      <c r="X274" s="199"/>
      <c r="Y274" s="46"/>
      <c r="Z274" s="46"/>
      <c r="AA274" s="46"/>
      <c r="AB274" s="46"/>
      <c r="AC274" s="46"/>
      <c r="AD274" s="46"/>
    </row>
    <row r="275" spans="2:30" s="54" customFormat="1" hidden="1" x14ac:dyDescent="0.25">
      <c r="B275" s="54" t="s">
        <v>77</v>
      </c>
      <c r="E275" s="26"/>
      <c r="F275" s="30">
        <v>1</v>
      </c>
      <c r="G275" s="26"/>
      <c r="H275" s="26"/>
      <c r="I275" s="219"/>
      <c r="J275" s="733"/>
      <c r="K275" s="733"/>
      <c r="L275" s="219"/>
      <c r="M275" s="219"/>
      <c r="N275" s="605"/>
      <c r="O275" s="219"/>
      <c r="P275" s="219"/>
      <c r="Q275" s="219"/>
      <c r="R275" s="219"/>
      <c r="S275" s="219"/>
      <c r="T275" s="219"/>
      <c r="U275" s="219"/>
      <c r="V275" s="219"/>
      <c r="W275" s="219"/>
      <c r="X275" s="219"/>
      <c r="Y275" s="56"/>
      <c r="Z275" s="56"/>
      <c r="AA275" s="56"/>
      <c r="AB275" s="56"/>
      <c r="AC275" s="56"/>
      <c r="AD275" s="56"/>
    </row>
    <row r="276" spans="2:30" s="47" customFormat="1" hidden="1" x14ac:dyDescent="0.25">
      <c r="B276" s="47" t="s">
        <v>78</v>
      </c>
      <c r="E276" s="11">
        <v>1</v>
      </c>
      <c r="F276" s="194"/>
      <c r="G276" s="11"/>
      <c r="H276" s="11"/>
      <c r="I276" s="199"/>
      <c r="J276" s="695"/>
      <c r="K276" s="695"/>
      <c r="L276" s="199"/>
      <c r="M276" s="199"/>
      <c r="N276" s="594"/>
      <c r="O276" s="199"/>
      <c r="P276" s="199"/>
      <c r="Q276" s="199"/>
      <c r="R276" s="199"/>
      <c r="S276" s="199"/>
      <c r="T276" s="199"/>
      <c r="U276" s="199"/>
      <c r="V276" s="199"/>
      <c r="W276" s="199"/>
      <c r="X276" s="199"/>
      <c r="Y276" s="46"/>
      <c r="Z276" s="46"/>
      <c r="AA276" s="46"/>
      <c r="AB276" s="46"/>
      <c r="AC276" s="46"/>
      <c r="AD276" s="46"/>
    </row>
    <row r="277" spans="2:30" s="54" customFormat="1" hidden="1" x14ac:dyDescent="0.25">
      <c r="B277" s="54" t="s">
        <v>79</v>
      </c>
      <c r="E277" s="26"/>
      <c r="F277" s="30"/>
      <c r="G277" s="26">
        <v>1</v>
      </c>
      <c r="H277" s="26"/>
      <c r="I277" s="219"/>
      <c r="J277" s="733">
        <v>1</v>
      </c>
      <c r="K277" s="733"/>
      <c r="L277" s="219"/>
      <c r="M277" s="219">
        <v>1</v>
      </c>
      <c r="N277" s="605"/>
      <c r="O277" s="219"/>
      <c r="P277" s="219"/>
      <c r="Q277" s="219"/>
      <c r="R277" s="219"/>
      <c r="S277" s="219"/>
      <c r="T277" s="219"/>
      <c r="U277" s="219"/>
      <c r="V277" s="219"/>
      <c r="W277" s="219"/>
      <c r="X277" s="219"/>
      <c r="Y277" s="56"/>
      <c r="Z277" s="56"/>
      <c r="AA277" s="56"/>
      <c r="AB277" s="56"/>
      <c r="AC277" s="56">
        <v>1</v>
      </c>
      <c r="AD277" s="56"/>
    </row>
    <row r="278" spans="2:30" s="47" customFormat="1" hidden="1" x14ac:dyDescent="0.25">
      <c r="B278" s="47" t="s">
        <v>101</v>
      </c>
      <c r="E278" s="11"/>
      <c r="F278" s="194">
        <v>1</v>
      </c>
      <c r="G278" s="11"/>
      <c r="H278" s="11"/>
      <c r="I278" s="199"/>
      <c r="J278" s="695"/>
      <c r="K278" s="695"/>
      <c r="L278" s="199"/>
      <c r="M278" s="199"/>
      <c r="N278" s="594"/>
      <c r="O278" s="199"/>
      <c r="P278" s="199"/>
      <c r="Q278" s="199"/>
      <c r="R278" s="199"/>
      <c r="S278" s="199"/>
      <c r="T278" s="199"/>
      <c r="U278" s="199"/>
      <c r="V278" s="199"/>
      <c r="W278" s="199"/>
      <c r="X278" s="199"/>
      <c r="Y278" s="46"/>
      <c r="Z278" s="46"/>
      <c r="AA278" s="46"/>
      <c r="AB278" s="46"/>
      <c r="AC278" s="46"/>
      <c r="AD278" s="46"/>
    </row>
    <row r="279" spans="2:30" s="54" customFormat="1" hidden="1" x14ac:dyDescent="0.25">
      <c r="B279" s="54" t="s">
        <v>97</v>
      </c>
      <c r="E279" s="26"/>
      <c r="F279" s="30">
        <v>1</v>
      </c>
      <c r="G279" s="26"/>
      <c r="H279" s="26"/>
      <c r="I279" s="219"/>
      <c r="J279" s="733"/>
      <c r="K279" s="733"/>
      <c r="L279" s="219"/>
      <c r="M279" s="219"/>
      <c r="N279" s="605"/>
      <c r="O279" s="219"/>
      <c r="P279" s="219"/>
      <c r="Q279" s="219"/>
      <c r="R279" s="219"/>
      <c r="S279" s="219"/>
      <c r="T279" s="219"/>
      <c r="U279" s="219"/>
      <c r="V279" s="219"/>
      <c r="W279" s="219"/>
      <c r="X279" s="219"/>
      <c r="Y279" s="56"/>
      <c r="Z279" s="56"/>
      <c r="AA279" s="56"/>
      <c r="AB279" s="56"/>
      <c r="AC279" s="56"/>
      <c r="AD279" s="56"/>
    </row>
    <row r="280" spans="2:30" s="47" customFormat="1" hidden="1" x14ac:dyDescent="0.25">
      <c r="B280" s="47" t="s">
        <v>98</v>
      </c>
      <c r="E280" s="11"/>
      <c r="F280" s="194"/>
      <c r="G280" s="11"/>
      <c r="H280" s="11">
        <v>1</v>
      </c>
      <c r="I280" s="199"/>
      <c r="J280" s="900">
        <v>1</v>
      </c>
      <c r="K280" s="900"/>
      <c r="L280" s="199"/>
      <c r="M280" s="199"/>
      <c r="N280" s="594"/>
      <c r="O280" s="199"/>
      <c r="P280" s="199"/>
      <c r="Q280" s="199"/>
      <c r="R280" s="199"/>
      <c r="S280" s="199"/>
      <c r="T280" s="199"/>
      <c r="U280" s="199"/>
      <c r="V280" s="199"/>
      <c r="W280" s="199"/>
      <c r="X280" s="199"/>
      <c r="Y280" s="46"/>
      <c r="Z280" s="46"/>
      <c r="AA280" s="46"/>
      <c r="AB280" s="46"/>
      <c r="AC280" s="46"/>
      <c r="AD280" s="46"/>
    </row>
    <row r="281" spans="2:30" s="54" customFormat="1" hidden="1" x14ac:dyDescent="0.25">
      <c r="B281" s="54" t="s">
        <v>99</v>
      </c>
      <c r="E281" s="26"/>
      <c r="F281" s="30">
        <v>1</v>
      </c>
      <c r="G281" s="26"/>
      <c r="H281" s="26"/>
      <c r="I281" s="219"/>
      <c r="J281" s="733"/>
      <c r="K281" s="733"/>
      <c r="L281" s="219"/>
      <c r="M281" s="219"/>
      <c r="N281" s="605"/>
      <c r="O281" s="219"/>
      <c r="P281" s="219"/>
      <c r="Q281" s="219"/>
      <c r="R281" s="219"/>
      <c r="S281" s="219"/>
      <c r="T281" s="219"/>
      <c r="U281" s="219"/>
      <c r="V281" s="219"/>
      <c r="W281" s="219"/>
      <c r="X281" s="219"/>
      <c r="Y281" s="56"/>
      <c r="Z281" s="56"/>
      <c r="AA281" s="56"/>
      <c r="AB281" s="56"/>
      <c r="AC281" s="56"/>
      <c r="AD281" s="56"/>
    </row>
    <row r="282" spans="2:30" s="47" customFormat="1" hidden="1" x14ac:dyDescent="0.25">
      <c r="B282" s="47" t="s">
        <v>80</v>
      </c>
      <c r="E282" s="11">
        <v>1</v>
      </c>
      <c r="F282" s="194"/>
      <c r="G282" s="11"/>
      <c r="H282" s="11"/>
      <c r="I282" s="199"/>
      <c r="J282" s="695"/>
      <c r="K282" s="695"/>
      <c r="L282" s="199"/>
      <c r="M282" s="199"/>
      <c r="N282" s="594"/>
      <c r="O282" s="199"/>
      <c r="P282" s="199"/>
      <c r="Q282" s="199"/>
      <c r="R282" s="199"/>
      <c r="S282" s="199"/>
      <c r="T282" s="199"/>
      <c r="U282" s="199"/>
      <c r="V282" s="199"/>
      <c r="W282" s="199"/>
      <c r="X282" s="199"/>
      <c r="Y282" s="46"/>
      <c r="Z282" s="46"/>
      <c r="AA282" s="46"/>
      <c r="AB282" s="46"/>
      <c r="AC282" s="46"/>
      <c r="AD282" s="46"/>
    </row>
    <row r="283" spans="2:30" s="54" customFormat="1" hidden="1" x14ac:dyDescent="0.25">
      <c r="B283" s="54" t="s">
        <v>81</v>
      </c>
      <c r="E283" s="26"/>
      <c r="F283" s="30"/>
      <c r="G283" s="26"/>
      <c r="H283" s="26">
        <v>1</v>
      </c>
      <c r="I283" s="219"/>
      <c r="J283" s="733"/>
      <c r="K283" s="733"/>
      <c r="L283" s="219"/>
      <c r="M283" s="219"/>
      <c r="N283" s="605"/>
      <c r="O283" s="483">
        <v>1</v>
      </c>
      <c r="P283" s="219"/>
      <c r="Q283" s="219"/>
      <c r="R283" s="219"/>
      <c r="S283" s="219"/>
      <c r="T283" s="219"/>
      <c r="U283" s="219"/>
      <c r="V283" s="219"/>
      <c r="W283" s="219"/>
      <c r="X283" s="219"/>
      <c r="Y283" s="56"/>
      <c r="Z283" s="56"/>
      <c r="AA283" s="56"/>
      <c r="AB283" s="56"/>
      <c r="AC283" s="56"/>
      <c r="AD283" s="56"/>
    </row>
    <row r="284" spans="2:30" s="47" customFormat="1" hidden="1" x14ac:dyDescent="0.25">
      <c r="B284" s="47" t="s">
        <v>100</v>
      </c>
      <c r="E284" s="11">
        <v>1</v>
      </c>
      <c r="F284" s="194"/>
      <c r="G284" s="11"/>
      <c r="H284" s="11"/>
      <c r="I284" s="199"/>
      <c r="J284" s="695"/>
      <c r="K284" s="695"/>
      <c r="L284" s="199"/>
      <c r="M284" s="199"/>
      <c r="N284" s="594"/>
      <c r="O284" s="199"/>
      <c r="P284" s="199"/>
      <c r="Q284" s="199"/>
      <c r="R284" s="199"/>
      <c r="S284" s="199"/>
      <c r="T284" s="199"/>
      <c r="U284" s="199"/>
      <c r="V284" s="199"/>
      <c r="W284" s="199"/>
      <c r="X284" s="199"/>
      <c r="Y284" s="46"/>
      <c r="Z284" s="46"/>
      <c r="AA284" s="46"/>
      <c r="AB284" s="46">
        <v>1</v>
      </c>
      <c r="AC284" s="46"/>
      <c r="AD284" s="46"/>
    </row>
    <row r="285" spans="2:30" s="54" customFormat="1" hidden="1" x14ac:dyDescent="0.25">
      <c r="B285" s="54" t="s">
        <v>82</v>
      </c>
      <c r="E285" s="26">
        <v>1</v>
      </c>
      <c r="F285" s="30"/>
      <c r="G285" s="26"/>
      <c r="H285" s="26"/>
      <c r="I285" s="219"/>
      <c r="J285" s="733"/>
      <c r="K285" s="733"/>
      <c r="L285" s="219"/>
      <c r="M285" s="219"/>
      <c r="N285" s="605"/>
      <c r="O285" s="219"/>
      <c r="P285" s="219"/>
      <c r="Q285" s="219"/>
      <c r="R285" s="219"/>
      <c r="S285" s="219"/>
      <c r="T285" s="219"/>
      <c r="U285" s="219"/>
      <c r="V285" s="219"/>
      <c r="W285" s="219"/>
      <c r="X285" s="219"/>
      <c r="Y285" s="56"/>
      <c r="Z285" s="56"/>
      <c r="AA285" s="56"/>
      <c r="AB285" s="56"/>
      <c r="AC285" s="56"/>
      <c r="AD285" s="56"/>
    </row>
    <row r="286" spans="2:30" s="47" customFormat="1" hidden="1" x14ac:dyDescent="0.25">
      <c r="B286" s="47" t="s">
        <v>83</v>
      </c>
      <c r="E286" s="11">
        <v>1</v>
      </c>
      <c r="F286" s="194"/>
      <c r="G286" s="11"/>
      <c r="H286" s="11"/>
      <c r="I286" s="199"/>
      <c r="J286" s="695"/>
      <c r="K286" s="695"/>
      <c r="L286" s="199"/>
      <c r="M286" s="199"/>
      <c r="N286" s="594"/>
      <c r="O286" s="199"/>
      <c r="P286" s="199"/>
      <c r="Q286" s="199"/>
      <c r="R286" s="199"/>
      <c r="S286" s="199"/>
      <c r="T286" s="199"/>
      <c r="U286" s="199"/>
      <c r="V286" s="199"/>
      <c r="W286" s="199"/>
      <c r="X286" s="199"/>
      <c r="Y286" s="46"/>
      <c r="Z286" s="46"/>
      <c r="AA286" s="46"/>
      <c r="AB286" s="46"/>
      <c r="AC286" s="46"/>
      <c r="AD286" s="46"/>
    </row>
    <row r="287" spans="2:30" s="54" customFormat="1" hidden="1" x14ac:dyDescent="0.25">
      <c r="B287" s="54" t="s">
        <v>84</v>
      </c>
      <c r="E287" s="26"/>
      <c r="F287" s="30">
        <v>1</v>
      </c>
      <c r="G287" s="26"/>
      <c r="H287" s="26"/>
      <c r="I287" s="219"/>
      <c r="J287" s="733"/>
      <c r="K287" s="733"/>
      <c r="L287" s="219"/>
      <c r="M287" s="219"/>
      <c r="N287" s="605"/>
      <c r="O287" s="219"/>
      <c r="P287" s="219"/>
      <c r="Q287" s="219"/>
      <c r="R287" s="219"/>
      <c r="S287" s="219"/>
      <c r="T287" s="219"/>
      <c r="U287" s="219"/>
      <c r="V287" s="219"/>
      <c r="W287" s="219"/>
      <c r="X287" s="219"/>
      <c r="Y287" s="56"/>
      <c r="Z287" s="56"/>
      <c r="AA287" s="56"/>
      <c r="AB287" s="56"/>
      <c r="AC287" s="56"/>
      <c r="AD287" s="56"/>
    </row>
    <row r="288" spans="2:30" s="47" customFormat="1" hidden="1" x14ac:dyDescent="0.25">
      <c r="B288" s="47" t="s">
        <v>85</v>
      </c>
      <c r="E288" s="11"/>
      <c r="F288" s="194"/>
      <c r="G288" s="11">
        <v>1</v>
      </c>
      <c r="H288" s="11"/>
      <c r="I288" s="199">
        <v>1</v>
      </c>
      <c r="J288" s="695"/>
      <c r="K288" s="695"/>
      <c r="L288" s="199"/>
      <c r="M288" s="364">
        <v>1</v>
      </c>
      <c r="N288" s="364"/>
      <c r="O288" s="199"/>
      <c r="P288" s="199"/>
      <c r="Q288" s="199"/>
      <c r="R288" s="199"/>
      <c r="S288" s="199"/>
      <c r="T288" s="199"/>
      <c r="U288" s="199"/>
      <c r="V288" s="199"/>
      <c r="W288" s="199"/>
      <c r="X288" s="199"/>
      <c r="Y288" s="46"/>
      <c r="Z288" s="46"/>
      <c r="AA288" s="46"/>
      <c r="AB288" s="46"/>
      <c r="AC288" s="46"/>
      <c r="AD288" s="46"/>
    </row>
    <row r="289" spans="2:30" s="54" customFormat="1" hidden="1" x14ac:dyDescent="0.25">
      <c r="B289" s="54" t="s">
        <v>86</v>
      </c>
      <c r="E289" s="26"/>
      <c r="F289" s="30"/>
      <c r="G289" s="26">
        <v>1</v>
      </c>
      <c r="H289" s="26"/>
      <c r="I289" s="219"/>
      <c r="J289" s="733"/>
      <c r="K289" s="733"/>
      <c r="L289" s="219"/>
      <c r="M289" s="219">
        <v>1</v>
      </c>
      <c r="N289" s="605"/>
      <c r="O289" s="219"/>
      <c r="P289" s="219"/>
      <c r="Q289" s="219"/>
      <c r="R289" s="219"/>
      <c r="S289" s="219"/>
      <c r="T289" s="219"/>
      <c r="U289" s="219"/>
      <c r="V289" s="219"/>
      <c r="W289" s="219"/>
      <c r="X289" s="219"/>
      <c r="Y289" s="56"/>
      <c r="Z289" s="56"/>
      <c r="AA289" s="56"/>
      <c r="AB289" s="56"/>
      <c r="AC289" s="56"/>
      <c r="AD289" s="56"/>
    </row>
    <row r="290" spans="2:30" s="47" customFormat="1" hidden="1" x14ac:dyDescent="0.25">
      <c r="B290" s="47" t="s">
        <v>87</v>
      </c>
      <c r="E290" s="23">
        <v>1</v>
      </c>
      <c r="F290" s="36"/>
      <c r="G290" s="23"/>
      <c r="H290" s="23"/>
      <c r="I290" s="199"/>
      <c r="J290" s="695"/>
      <c r="K290" s="695"/>
      <c r="L290" s="199"/>
      <c r="M290" s="199"/>
      <c r="N290" s="594"/>
      <c r="O290" s="199"/>
      <c r="P290" s="199"/>
      <c r="Q290" s="199"/>
      <c r="R290" s="199"/>
      <c r="S290" s="199"/>
      <c r="T290" s="199"/>
      <c r="U290" s="199"/>
      <c r="V290" s="199"/>
      <c r="W290" s="199"/>
      <c r="X290" s="199"/>
      <c r="Y290" s="46"/>
      <c r="Z290" s="46"/>
      <c r="AA290" s="46"/>
      <c r="AB290" s="46"/>
      <c r="AC290" s="46"/>
      <c r="AD290" s="46"/>
    </row>
    <row r="291" spans="2:30" s="54" customFormat="1" hidden="1" x14ac:dyDescent="0.25">
      <c r="B291" s="124" t="s">
        <v>0</v>
      </c>
      <c r="D291" s="482">
        <f>SUM(E291:G291)</f>
        <v>7</v>
      </c>
      <c r="E291" s="56">
        <f>SUM(E292:E298)</f>
        <v>4</v>
      </c>
      <c r="F291" s="56">
        <f>SUM(F292:F298)</f>
        <v>1</v>
      </c>
      <c r="G291" s="56">
        <f>SUM(G292:G298)</f>
        <v>2</v>
      </c>
      <c r="H291" s="56">
        <f>SUM(H292:H298)</f>
        <v>0</v>
      </c>
      <c r="I291" s="219"/>
      <c r="J291" s="733"/>
      <c r="K291" s="733"/>
      <c r="L291" s="219"/>
      <c r="M291" s="219"/>
      <c r="N291" s="605"/>
      <c r="O291" s="219"/>
      <c r="P291" s="219"/>
      <c r="Q291" s="219"/>
      <c r="R291" s="219"/>
      <c r="S291" s="219"/>
      <c r="T291" s="219"/>
      <c r="U291" s="219"/>
      <c r="V291" s="219"/>
      <c r="W291" s="219"/>
      <c r="X291" s="219"/>
      <c r="Y291" s="56"/>
      <c r="Z291" s="56"/>
      <c r="AA291" s="56"/>
      <c r="AB291" s="56"/>
      <c r="AC291" s="56"/>
      <c r="AD291" s="56"/>
    </row>
    <row r="292" spans="2:30" s="47" customFormat="1" hidden="1" x14ac:dyDescent="0.25">
      <c r="B292" s="47" t="s">
        <v>321</v>
      </c>
      <c r="E292" s="34"/>
      <c r="F292" s="24">
        <v>1</v>
      </c>
      <c r="G292" s="42"/>
      <c r="H292" s="24"/>
      <c r="I292" s="199"/>
      <c r="J292" s="695"/>
      <c r="K292" s="695"/>
      <c r="L292" s="199"/>
      <c r="M292" s="199"/>
      <c r="N292" s="594"/>
      <c r="O292" s="199"/>
      <c r="P292" s="199"/>
      <c r="Q292" s="199"/>
      <c r="R292" s="199"/>
      <c r="S292" s="199"/>
      <c r="T292" s="199"/>
      <c r="U292" s="199"/>
      <c r="V292" s="199"/>
      <c r="W292" s="199"/>
      <c r="X292" s="199"/>
      <c r="Y292" s="46"/>
      <c r="Z292" s="46"/>
      <c r="AA292" s="46"/>
      <c r="AB292" s="46"/>
      <c r="AC292" s="46"/>
      <c r="AD292" s="46"/>
    </row>
    <row r="293" spans="2:30" s="54" customFormat="1" hidden="1" x14ac:dyDescent="0.25">
      <c r="B293" s="54" t="s">
        <v>89</v>
      </c>
      <c r="E293" s="30"/>
      <c r="F293" s="26"/>
      <c r="G293" s="219">
        <v>1</v>
      </c>
      <c r="H293" s="26"/>
      <c r="I293" s="219"/>
      <c r="J293" s="733">
        <v>1</v>
      </c>
      <c r="K293" s="733"/>
      <c r="L293" s="219"/>
      <c r="M293" s="219"/>
      <c r="N293" s="605"/>
      <c r="O293" s="219"/>
      <c r="P293" s="219"/>
      <c r="Q293" s="219"/>
      <c r="R293" s="219"/>
      <c r="S293" s="219"/>
      <c r="T293" s="219"/>
      <c r="U293" s="219"/>
      <c r="V293" s="219"/>
      <c r="W293" s="219"/>
      <c r="X293" s="219"/>
      <c r="Y293" s="56"/>
      <c r="Z293" s="56"/>
      <c r="AA293" s="56"/>
      <c r="AB293" s="56"/>
      <c r="AC293" s="56"/>
      <c r="AD293" s="56"/>
    </row>
    <row r="294" spans="2:30" s="47" customFormat="1" hidden="1" x14ac:dyDescent="0.25">
      <c r="B294" s="47" t="s">
        <v>90</v>
      </c>
      <c r="E294" s="194"/>
      <c r="F294" s="11"/>
      <c r="G294" s="199">
        <v>1</v>
      </c>
      <c r="H294" s="11"/>
      <c r="I294" s="199"/>
      <c r="J294" s="695"/>
      <c r="K294" s="695"/>
      <c r="L294" s="199"/>
      <c r="M294" s="218"/>
      <c r="N294" s="604"/>
      <c r="O294" s="199"/>
      <c r="P294" s="199">
        <v>1</v>
      </c>
      <c r="Q294" s="199"/>
      <c r="R294" s="199"/>
      <c r="S294" s="199"/>
      <c r="T294" s="199"/>
      <c r="U294" s="199"/>
      <c r="V294" s="199"/>
      <c r="W294" s="199"/>
      <c r="X294" s="199"/>
      <c r="Y294" s="46"/>
      <c r="Z294" s="46"/>
      <c r="AA294" s="46"/>
      <c r="AB294" s="46"/>
      <c r="AC294" s="46"/>
      <c r="AD294" s="46"/>
    </row>
    <row r="295" spans="2:30" s="54" customFormat="1" hidden="1" x14ac:dyDescent="0.25">
      <c r="B295" s="54" t="s">
        <v>91</v>
      </c>
      <c r="E295" s="30">
        <v>1</v>
      </c>
      <c r="F295" s="26"/>
      <c r="G295" s="219"/>
      <c r="H295" s="26"/>
      <c r="I295" s="219"/>
      <c r="J295" s="733"/>
      <c r="K295" s="733"/>
      <c r="L295" s="219"/>
      <c r="M295" s="219"/>
      <c r="N295" s="605"/>
      <c r="O295" s="219"/>
      <c r="P295" s="219"/>
      <c r="Q295" s="219"/>
      <c r="R295" s="219"/>
      <c r="S295" s="219"/>
      <c r="T295" s="219"/>
      <c r="U295" s="219"/>
      <c r="V295" s="219"/>
      <c r="W295" s="219"/>
      <c r="X295" s="219"/>
      <c r="Y295" s="56"/>
      <c r="Z295" s="56"/>
      <c r="AA295" s="56"/>
      <c r="AB295" s="56"/>
      <c r="AC295" s="56"/>
      <c r="AD295" s="56"/>
    </row>
    <row r="296" spans="2:30" s="47" customFormat="1" hidden="1" x14ac:dyDescent="0.25">
      <c r="B296" s="47" t="s">
        <v>92</v>
      </c>
      <c r="E296" s="194">
        <v>1</v>
      </c>
      <c r="F296" s="11"/>
      <c r="G296" s="199"/>
      <c r="H296" s="11"/>
      <c r="I296" s="199"/>
      <c r="J296" s="695"/>
      <c r="K296" s="695"/>
      <c r="L296" s="199"/>
      <c r="M296" s="199"/>
      <c r="N296" s="594"/>
      <c r="O296" s="199"/>
      <c r="P296" s="199"/>
      <c r="Q296" s="199"/>
      <c r="R296" s="199"/>
      <c r="S296" s="199"/>
      <c r="T296" s="199"/>
      <c r="U296" s="199"/>
      <c r="V296" s="199"/>
      <c r="W296" s="199"/>
      <c r="X296" s="199"/>
      <c r="Y296" s="46"/>
      <c r="Z296" s="46"/>
      <c r="AA296" s="46"/>
      <c r="AB296" s="46"/>
      <c r="AC296" s="46"/>
      <c r="AD296" s="46"/>
    </row>
    <row r="297" spans="2:30" s="54" customFormat="1" hidden="1" x14ac:dyDescent="0.25">
      <c r="B297" s="54" t="s">
        <v>93</v>
      </c>
      <c r="E297" s="30">
        <v>1</v>
      </c>
      <c r="F297" s="26"/>
      <c r="G297" s="219"/>
      <c r="H297" s="26"/>
      <c r="I297" s="219"/>
      <c r="J297" s="733"/>
      <c r="K297" s="733"/>
      <c r="L297" s="219"/>
      <c r="M297" s="219"/>
      <c r="N297" s="605"/>
      <c r="O297" s="219"/>
      <c r="P297" s="219"/>
      <c r="Q297" s="219"/>
      <c r="R297" s="219"/>
      <c r="S297" s="219"/>
      <c r="T297" s="219"/>
      <c r="U297" s="219"/>
      <c r="V297" s="219"/>
      <c r="W297" s="219"/>
      <c r="X297" s="219"/>
      <c r="Y297" s="56"/>
      <c r="Z297" s="56"/>
      <c r="AA297" s="56"/>
      <c r="AB297" s="56"/>
      <c r="AC297" s="56"/>
      <c r="AD297" s="56"/>
    </row>
    <row r="298" spans="2:30" s="47" customFormat="1" hidden="1" x14ac:dyDescent="0.25">
      <c r="B298" s="47" t="s">
        <v>95</v>
      </c>
      <c r="E298" s="36">
        <v>1</v>
      </c>
      <c r="F298" s="23"/>
      <c r="G298" s="43"/>
      <c r="H298" s="23"/>
      <c r="I298" s="199"/>
      <c r="J298" s="695"/>
      <c r="K298" s="695"/>
      <c r="L298" s="199"/>
      <c r="M298" s="199"/>
      <c r="N298" s="594"/>
      <c r="O298" s="199"/>
      <c r="P298" s="199"/>
      <c r="Q298" s="199"/>
      <c r="R298" s="199"/>
      <c r="S298" s="199"/>
      <c r="T298" s="199"/>
      <c r="U298" s="199"/>
      <c r="V298" s="199"/>
      <c r="W298" s="199"/>
      <c r="X298" s="199"/>
      <c r="Y298" s="46"/>
      <c r="Z298" s="46"/>
      <c r="AA298" s="46"/>
      <c r="AB298" s="46"/>
      <c r="AC298" s="46"/>
      <c r="AD298" s="46"/>
    </row>
    <row r="299" spans="2:30" s="54" customFormat="1" hidden="1" x14ac:dyDescent="0.25">
      <c r="B299" s="124" t="s">
        <v>102</v>
      </c>
      <c r="D299" s="482">
        <f>SUM(E299:G299)</f>
        <v>0</v>
      </c>
      <c r="E299" s="219"/>
      <c r="F299" s="219">
        <f>SUM(F300)</f>
        <v>0</v>
      </c>
      <c r="G299" s="219"/>
      <c r="H299" s="219"/>
      <c r="I299" s="219"/>
      <c r="J299" s="733"/>
      <c r="K299" s="733"/>
      <c r="L299" s="219"/>
      <c r="M299" s="219"/>
      <c r="N299" s="605"/>
      <c r="O299" s="219"/>
      <c r="P299" s="219"/>
      <c r="Q299" s="219"/>
      <c r="R299" s="219"/>
      <c r="S299" s="219"/>
      <c r="T299" s="219"/>
      <c r="U299" s="219"/>
      <c r="V299" s="219"/>
      <c r="W299" s="219"/>
      <c r="X299" s="219"/>
      <c r="Y299" s="56"/>
      <c r="Z299" s="56"/>
      <c r="AA299" s="56"/>
      <c r="AB299" s="56"/>
      <c r="AC299" s="56"/>
      <c r="AD299" s="56"/>
    </row>
    <row r="300" spans="2:30" s="47" customFormat="1" hidden="1" x14ac:dyDescent="0.25">
      <c r="B300" s="47" t="s">
        <v>94</v>
      </c>
      <c r="E300" s="50">
        <v>1</v>
      </c>
      <c r="F300" s="51"/>
      <c r="G300" s="51"/>
      <c r="H300" s="52"/>
      <c r="I300" s="199"/>
      <c r="J300" s="695"/>
      <c r="K300" s="695"/>
      <c r="L300" s="199"/>
      <c r="M300" s="199"/>
      <c r="N300" s="594"/>
      <c r="O300" s="199"/>
      <c r="P300" s="199"/>
      <c r="Q300" s="199"/>
      <c r="R300" s="199"/>
      <c r="S300" s="199"/>
      <c r="T300" s="199"/>
      <c r="U300" s="199"/>
      <c r="V300" s="199"/>
      <c r="W300" s="199"/>
      <c r="X300" s="199"/>
      <c r="Y300" s="46"/>
      <c r="Z300" s="46"/>
      <c r="AA300" s="46"/>
      <c r="AB300" s="46"/>
      <c r="AC300" s="46"/>
      <c r="AD300" s="46"/>
    </row>
    <row r="301" spans="2:30" hidden="1" x14ac:dyDescent="0.25">
      <c r="B301" s="1" t="s">
        <v>7</v>
      </c>
      <c r="G301" s="219"/>
    </row>
    <row r="302" spans="2:30" hidden="1" x14ac:dyDescent="0.25">
      <c r="G302" s="219"/>
    </row>
    <row r="303" spans="2:30" hidden="1" x14ac:dyDescent="0.25">
      <c r="E303" s="21" t="s">
        <v>7</v>
      </c>
      <c r="G303" s="219"/>
    </row>
    <row r="304" spans="2:30" hidden="1" x14ac:dyDescent="0.25">
      <c r="C304" s="1" t="s">
        <v>7</v>
      </c>
      <c r="G304" s="219"/>
    </row>
    <row r="305" spans="7:7" hidden="1" x14ac:dyDescent="0.25">
      <c r="G305" s="219"/>
    </row>
    <row r="306" spans="7:7" hidden="1" x14ac:dyDescent="0.25">
      <c r="G306" s="219"/>
    </row>
    <row r="307" spans="7:7" hidden="1" x14ac:dyDescent="0.25">
      <c r="G307" s="219"/>
    </row>
    <row r="308" spans="7:7" hidden="1" x14ac:dyDescent="0.25">
      <c r="G308" s="219"/>
    </row>
    <row r="309" spans="7:7" hidden="1" x14ac:dyDescent="0.25">
      <c r="G309" s="219"/>
    </row>
    <row r="310" spans="7:7" hidden="1" x14ac:dyDescent="0.25">
      <c r="G310" s="219"/>
    </row>
    <row r="311" spans="7:7" hidden="1" x14ac:dyDescent="0.25">
      <c r="G311" s="219"/>
    </row>
    <row r="312" spans="7:7" hidden="1" x14ac:dyDescent="0.25">
      <c r="G312" s="219"/>
    </row>
    <row r="313" spans="7:7" hidden="1" x14ac:dyDescent="0.25">
      <c r="G313" s="219"/>
    </row>
    <row r="314" spans="7:7" hidden="1" x14ac:dyDescent="0.25">
      <c r="G314" s="219"/>
    </row>
    <row r="315" spans="7:7" hidden="1" x14ac:dyDescent="0.25">
      <c r="G315" s="219"/>
    </row>
    <row r="316" spans="7:7" hidden="1" x14ac:dyDescent="0.25">
      <c r="G316" s="219"/>
    </row>
    <row r="317" spans="7:7" hidden="1" x14ac:dyDescent="0.25">
      <c r="G317" s="219"/>
    </row>
    <row r="318" spans="7:7" hidden="1" x14ac:dyDescent="0.25">
      <c r="G318" s="219"/>
    </row>
    <row r="319" spans="7:7" hidden="1" x14ac:dyDescent="0.25">
      <c r="G319" s="219"/>
    </row>
    <row r="320" spans="7:7" hidden="1" x14ac:dyDescent="0.25">
      <c r="G320" s="219"/>
    </row>
    <row r="321" spans="7:7" hidden="1" x14ac:dyDescent="0.25">
      <c r="G321" s="219"/>
    </row>
    <row r="322" spans="7:7" hidden="1" x14ac:dyDescent="0.25">
      <c r="G322" s="219"/>
    </row>
    <row r="323" spans="7:7" hidden="1" x14ac:dyDescent="0.25">
      <c r="G323" s="219"/>
    </row>
    <row r="324" spans="7:7" hidden="1" x14ac:dyDescent="0.25">
      <c r="G324" s="219"/>
    </row>
    <row r="325" spans="7:7" hidden="1" x14ac:dyDescent="0.25">
      <c r="G325" s="219"/>
    </row>
    <row r="326" spans="7:7" hidden="1" x14ac:dyDescent="0.25">
      <c r="G326" s="219"/>
    </row>
    <row r="327" spans="7:7" hidden="1" x14ac:dyDescent="0.25">
      <c r="G327" s="219"/>
    </row>
    <row r="328" spans="7:7" hidden="1" x14ac:dyDescent="0.25">
      <c r="G328" s="219"/>
    </row>
    <row r="329" spans="7:7" hidden="1" x14ac:dyDescent="0.25">
      <c r="G329" s="219"/>
    </row>
    <row r="330" spans="7:7" hidden="1" x14ac:dyDescent="0.25">
      <c r="G330" s="219"/>
    </row>
    <row r="331" spans="7:7" hidden="1" x14ac:dyDescent="0.25">
      <c r="G331" s="219"/>
    </row>
    <row r="332" spans="7:7" hidden="1" x14ac:dyDescent="0.25">
      <c r="G332" s="219"/>
    </row>
    <row r="333" spans="7:7" hidden="1" x14ac:dyDescent="0.25">
      <c r="G333" s="219"/>
    </row>
    <row r="334" spans="7:7" hidden="1" x14ac:dyDescent="0.25">
      <c r="G334" s="219"/>
    </row>
    <row r="335" spans="7:7" hidden="1" x14ac:dyDescent="0.25">
      <c r="G335" s="219"/>
    </row>
    <row r="336" spans="7:7" hidden="1" x14ac:dyDescent="0.25">
      <c r="G336" s="219"/>
    </row>
    <row r="337" spans="7:7" hidden="1" x14ac:dyDescent="0.25">
      <c r="G337" s="219"/>
    </row>
    <row r="338" spans="7:7" hidden="1" x14ac:dyDescent="0.25">
      <c r="G338" s="219"/>
    </row>
    <row r="339" spans="7:7" hidden="1" x14ac:dyDescent="0.25">
      <c r="G339" s="219"/>
    </row>
    <row r="340" spans="7:7" x14ac:dyDescent="0.25">
      <c r="G340" s="219"/>
    </row>
    <row r="341" spans="7:7" x14ac:dyDescent="0.25">
      <c r="G341" s="219"/>
    </row>
    <row r="342" spans="7:7" x14ac:dyDescent="0.25">
      <c r="G342" s="219"/>
    </row>
    <row r="343" spans="7:7" x14ac:dyDescent="0.25">
      <c r="G343" s="219"/>
    </row>
    <row r="344" spans="7:7" x14ac:dyDescent="0.25">
      <c r="G344" s="219"/>
    </row>
    <row r="345" spans="7:7" x14ac:dyDescent="0.25">
      <c r="G345" s="219"/>
    </row>
    <row r="346" spans="7:7" x14ac:dyDescent="0.25">
      <c r="G346" s="219"/>
    </row>
    <row r="347" spans="7:7" x14ac:dyDescent="0.25">
      <c r="G347" s="219"/>
    </row>
    <row r="348" spans="7:7" x14ac:dyDescent="0.25">
      <c r="G348" s="219"/>
    </row>
    <row r="349" spans="7:7" x14ac:dyDescent="0.25">
      <c r="G349" s="219"/>
    </row>
    <row r="350" spans="7:7" x14ac:dyDescent="0.25">
      <c r="G350" s="219"/>
    </row>
    <row r="351" spans="7:7" x14ac:dyDescent="0.25">
      <c r="G351" s="219"/>
    </row>
    <row r="352" spans="7:7" x14ac:dyDescent="0.25">
      <c r="G352" s="219"/>
    </row>
    <row r="353" spans="7:7" x14ac:dyDescent="0.25">
      <c r="G353" s="219"/>
    </row>
    <row r="354" spans="7:7" x14ac:dyDescent="0.25">
      <c r="G354" s="219"/>
    </row>
    <row r="355" spans="7:7" x14ac:dyDescent="0.25">
      <c r="G355" s="219"/>
    </row>
    <row r="356" spans="7:7" x14ac:dyDescent="0.25">
      <c r="G356" s="219"/>
    </row>
    <row r="357" spans="7:7" x14ac:dyDescent="0.25">
      <c r="G357" s="219"/>
    </row>
    <row r="358" spans="7:7" x14ac:dyDescent="0.25">
      <c r="G358" s="219"/>
    </row>
    <row r="359" spans="7:7" x14ac:dyDescent="0.25">
      <c r="G359" s="219"/>
    </row>
    <row r="360" spans="7:7" x14ac:dyDescent="0.25">
      <c r="G360" s="219"/>
    </row>
    <row r="361" spans="7:7" x14ac:dyDescent="0.25">
      <c r="G361" s="219"/>
    </row>
    <row r="362" spans="7:7" x14ac:dyDescent="0.25">
      <c r="G362" s="219"/>
    </row>
    <row r="363" spans="7:7" x14ac:dyDescent="0.25">
      <c r="G363" s="219"/>
    </row>
    <row r="364" spans="7:7" x14ac:dyDescent="0.25">
      <c r="G364" s="219"/>
    </row>
    <row r="365" spans="7:7" x14ac:dyDescent="0.25">
      <c r="G365" s="219"/>
    </row>
    <row r="366" spans="7:7" x14ac:dyDescent="0.25">
      <c r="G366" s="219"/>
    </row>
    <row r="367" spans="7:7" x14ac:dyDescent="0.25">
      <c r="G367" s="219"/>
    </row>
    <row r="368" spans="7:7" x14ac:dyDescent="0.25">
      <c r="G368" s="219"/>
    </row>
    <row r="369" spans="7:7" x14ac:dyDescent="0.25">
      <c r="G369" s="219"/>
    </row>
  </sheetData>
  <mergeCells count="132">
    <mergeCell ref="B2:C2"/>
    <mergeCell ref="B6:M6"/>
    <mergeCell ref="F8:G8"/>
    <mergeCell ref="H8:I8"/>
    <mergeCell ref="J8:K8"/>
    <mergeCell ref="L8:M8"/>
    <mergeCell ref="O67:O68"/>
    <mergeCell ref="B81:O81"/>
    <mergeCell ref="B8:E8"/>
    <mergeCell ref="B9:E9"/>
    <mergeCell ref="B84:D86"/>
    <mergeCell ref="E84:F84"/>
    <mergeCell ref="G84:O84"/>
    <mergeCell ref="E85:E86"/>
    <mergeCell ref="F85:F86"/>
    <mergeCell ref="B66:D68"/>
    <mergeCell ref="E66:F66"/>
    <mergeCell ref="G66:I66"/>
    <mergeCell ref="E67:E68"/>
    <mergeCell ref="F67:F68"/>
    <mergeCell ref="G67:G68"/>
    <mergeCell ref="H67:H68"/>
    <mergeCell ref="I67:I68"/>
    <mergeCell ref="G85:G86"/>
    <mergeCell ref="H85:H86"/>
    <mergeCell ref="I85:I86"/>
    <mergeCell ref="J85:J86"/>
    <mergeCell ref="K85:K86"/>
    <mergeCell ref="L85:L86"/>
    <mergeCell ref="K67:K68"/>
    <mergeCell ref="L67:L68"/>
    <mergeCell ref="M67:M68"/>
    <mergeCell ref="Z85:Z86"/>
    <mergeCell ref="AA85:AA86"/>
    <mergeCell ref="AB85:AB86"/>
    <mergeCell ref="J214:K214"/>
    <mergeCell ref="J218:K218"/>
    <mergeCell ref="J219:K219"/>
    <mergeCell ref="T85:T86"/>
    <mergeCell ref="U85:U86"/>
    <mergeCell ref="V85:V86"/>
    <mergeCell ref="W85:W86"/>
    <mergeCell ref="X85:X86"/>
    <mergeCell ref="Y85:Y86"/>
    <mergeCell ref="M85:M86"/>
    <mergeCell ref="O85:O86"/>
    <mergeCell ref="P85:P86"/>
    <mergeCell ref="Q85:Q86"/>
    <mergeCell ref="R85:R86"/>
    <mergeCell ref="S85:S86"/>
    <mergeCell ref="N85:N86"/>
    <mergeCell ref="J226:K226"/>
    <mergeCell ref="J227:K227"/>
    <mergeCell ref="J228:K228"/>
    <mergeCell ref="J229:K229"/>
    <mergeCell ref="J230:K230"/>
    <mergeCell ref="J231:K231"/>
    <mergeCell ref="J220:K220"/>
    <mergeCell ref="J221:K221"/>
    <mergeCell ref="J222:K222"/>
    <mergeCell ref="J223:K223"/>
    <mergeCell ref="J224:K224"/>
    <mergeCell ref="J225:K225"/>
    <mergeCell ref="J238:K238"/>
    <mergeCell ref="J239:K239"/>
    <mergeCell ref="J240:K240"/>
    <mergeCell ref="J241:K241"/>
    <mergeCell ref="J242:K242"/>
    <mergeCell ref="J243:K243"/>
    <mergeCell ref="J232:K232"/>
    <mergeCell ref="J233:K233"/>
    <mergeCell ref="J234:K234"/>
    <mergeCell ref="J235:K235"/>
    <mergeCell ref="J236:K236"/>
    <mergeCell ref="J237:K237"/>
    <mergeCell ref="J250:K250"/>
    <mergeCell ref="J251:K251"/>
    <mergeCell ref="J252:K252"/>
    <mergeCell ref="J253:K253"/>
    <mergeCell ref="J254:K254"/>
    <mergeCell ref="J255:K255"/>
    <mergeCell ref="J244:K244"/>
    <mergeCell ref="J245:K245"/>
    <mergeCell ref="J246:K246"/>
    <mergeCell ref="J247:K247"/>
    <mergeCell ref="J248:K248"/>
    <mergeCell ref="J249:K249"/>
    <mergeCell ref="J262:K262"/>
    <mergeCell ref="J263:K263"/>
    <mergeCell ref="J264:K264"/>
    <mergeCell ref="J265:K265"/>
    <mergeCell ref="J266:K266"/>
    <mergeCell ref="J267:K267"/>
    <mergeCell ref="J256:K256"/>
    <mergeCell ref="J257:K257"/>
    <mergeCell ref="J258:K258"/>
    <mergeCell ref="J259:K259"/>
    <mergeCell ref="J260:K260"/>
    <mergeCell ref="J261:K261"/>
    <mergeCell ref="J274:K274"/>
    <mergeCell ref="J275:K275"/>
    <mergeCell ref="J276:K276"/>
    <mergeCell ref="J277:K277"/>
    <mergeCell ref="J278:K278"/>
    <mergeCell ref="J279:K279"/>
    <mergeCell ref="J268:K268"/>
    <mergeCell ref="J269:K269"/>
    <mergeCell ref="J270:K270"/>
    <mergeCell ref="J271:K271"/>
    <mergeCell ref="J272:K272"/>
    <mergeCell ref="J273:K273"/>
    <mergeCell ref="J286:K286"/>
    <mergeCell ref="J287:K287"/>
    <mergeCell ref="J288:K288"/>
    <mergeCell ref="J289:K289"/>
    <mergeCell ref="J290:K290"/>
    <mergeCell ref="J291:K291"/>
    <mergeCell ref="J280:K280"/>
    <mergeCell ref="J281:K281"/>
    <mergeCell ref="J282:K282"/>
    <mergeCell ref="J283:K283"/>
    <mergeCell ref="J284:K284"/>
    <mergeCell ref="J285:K285"/>
    <mergeCell ref="J298:K298"/>
    <mergeCell ref="J299:K299"/>
    <mergeCell ref="J300:K300"/>
    <mergeCell ref="J292:K292"/>
    <mergeCell ref="J293:K293"/>
    <mergeCell ref="J294:K294"/>
    <mergeCell ref="J295:K295"/>
    <mergeCell ref="J296:K296"/>
    <mergeCell ref="J297:K297"/>
  </mergeCells>
  <pageMargins left="0.7" right="0.7" top="0.75" bottom="0.75" header="0.3" footer="0.3"/>
  <ignoredErrors>
    <ignoredError sqref="H11:I11 J11 L11" formula="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T182"/>
  <sheetViews>
    <sheetView showGridLines="0" workbookViewId="0">
      <selection activeCell="A17" sqref="A17"/>
    </sheetView>
  </sheetViews>
  <sheetFormatPr defaultColWidth="8.88671875" defaultRowHeight="13.2" x14ac:dyDescent="0.25"/>
  <cols>
    <col min="1" max="1" width="1.44140625" style="1" customWidth="1"/>
    <col min="2" max="2" width="8.88671875" style="1" customWidth="1"/>
    <col min="3" max="3" width="22.44140625" style="1" customWidth="1"/>
    <col min="4" max="4" width="9.5546875" style="1" customWidth="1"/>
    <col min="5" max="5" width="8.109375" style="21" customWidth="1"/>
    <col min="6" max="6" width="9.109375" style="21" customWidth="1"/>
    <col min="7" max="7" width="8.44140625" style="21" customWidth="1"/>
    <col min="8" max="8" width="10.44140625" style="515" customWidth="1"/>
    <col min="9" max="9" width="7.109375" style="515" customWidth="1"/>
    <col min="10" max="10" width="10.6640625" style="515" customWidth="1"/>
    <col min="11" max="11" width="8" style="515" customWidth="1"/>
    <col min="12" max="12" width="8.6640625" style="515" customWidth="1"/>
    <col min="13" max="16" width="11.6640625" style="515" customWidth="1"/>
    <col min="17" max="17" width="10.6640625" style="515" customWidth="1"/>
    <col min="18" max="18" width="3.5546875" style="515" customWidth="1"/>
    <col min="19" max="19" width="1.88671875" style="515" customWidth="1"/>
    <col min="20" max="16384" width="8.88671875" style="1"/>
  </cols>
  <sheetData>
    <row r="2" spans="2:16" ht="21" customHeight="1" x14ac:dyDescent="0.25">
      <c r="B2" s="681" t="s">
        <v>738</v>
      </c>
      <c r="C2" s="682"/>
      <c r="E2" s="56"/>
    </row>
    <row r="3" spans="2:16" ht="20.399999999999999" customHeight="1" x14ac:dyDescent="0.3">
      <c r="B3" s="5" t="s">
        <v>739</v>
      </c>
      <c r="E3" s="1"/>
    </row>
    <row r="4" spans="2:16" ht="21.6" customHeight="1" x14ac:dyDescent="0.25">
      <c r="B4" s="899" t="s">
        <v>746</v>
      </c>
      <c r="C4" s="899"/>
      <c r="D4" s="899"/>
      <c r="E4" s="520"/>
      <c r="F4" s="520"/>
      <c r="G4" s="520"/>
      <c r="H4" s="520"/>
      <c r="I4" s="520"/>
      <c r="J4" s="520"/>
      <c r="K4" s="520"/>
      <c r="L4" s="520"/>
      <c r="M4" s="520"/>
      <c r="N4" s="520"/>
      <c r="O4" s="520"/>
      <c r="P4" s="520"/>
    </row>
    <row r="5" spans="2:16" ht="44.4" customHeight="1" x14ac:dyDescent="0.25">
      <c r="B5" s="820" t="s">
        <v>740</v>
      </c>
      <c r="C5" s="820"/>
      <c r="D5" s="820"/>
      <c r="E5" s="820"/>
      <c r="F5" s="820"/>
      <c r="G5" s="820"/>
      <c r="H5" s="820"/>
      <c r="I5" s="820"/>
      <c r="J5" s="820"/>
      <c r="K5" s="820"/>
      <c r="L5" s="820"/>
      <c r="M5" s="820"/>
      <c r="N5" s="565"/>
      <c r="O5" s="1"/>
      <c r="P5" s="520"/>
    </row>
    <row r="6" spans="2:16" ht="13.95" customHeight="1" x14ac:dyDescent="0.25">
      <c r="B6" s="520"/>
      <c r="C6" s="520"/>
      <c r="D6" s="520"/>
      <c r="E6" s="520"/>
      <c r="F6" s="520"/>
      <c r="G6" s="520"/>
      <c r="H6" s="520"/>
      <c r="I6" s="520"/>
      <c r="J6" s="520"/>
      <c r="K6" s="520"/>
      <c r="L6" s="520"/>
      <c r="M6" s="520"/>
      <c r="N6" s="520"/>
      <c r="O6" s="520"/>
      <c r="P6" s="520"/>
    </row>
    <row r="7" spans="2:16" ht="53.4" customHeight="1" x14ac:dyDescent="0.25">
      <c r="B7" s="667" t="s">
        <v>13</v>
      </c>
      <c r="C7" s="668"/>
      <c r="D7" s="668"/>
      <c r="E7" s="669"/>
      <c r="F7" s="689" t="s">
        <v>741</v>
      </c>
      <c r="G7" s="693"/>
      <c r="H7" s="692" t="s">
        <v>742</v>
      </c>
      <c r="I7" s="693"/>
      <c r="J7" s="692" t="s">
        <v>743</v>
      </c>
      <c r="K7" s="693"/>
      <c r="M7" s="515" t="s">
        <v>7</v>
      </c>
    </row>
    <row r="8" spans="2:16" x14ac:dyDescent="0.25">
      <c r="B8" s="646" t="s">
        <v>771</v>
      </c>
      <c r="C8" s="647"/>
      <c r="D8" s="647"/>
      <c r="E8" s="648"/>
      <c r="F8" s="185" t="s">
        <v>14</v>
      </c>
      <c r="G8" s="185" t="s">
        <v>15</v>
      </c>
      <c r="H8" s="185" t="s">
        <v>14</v>
      </c>
      <c r="I8" s="185" t="s">
        <v>15</v>
      </c>
      <c r="J8" s="185" t="s">
        <v>14</v>
      </c>
      <c r="K8" s="185" t="s">
        <v>15</v>
      </c>
    </row>
    <row r="9" spans="2:16" x14ac:dyDescent="0.25">
      <c r="B9" s="16"/>
      <c r="C9" s="12"/>
      <c r="D9" s="12"/>
      <c r="E9" s="262"/>
      <c r="F9" s="8"/>
      <c r="G9" s="8"/>
      <c r="H9" s="8"/>
      <c r="I9" s="8"/>
      <c r="J9" s="8"/>
      <c r="K9" s="8"/>
      <c r="L9" s="515" t="s">
        <v>7</v>
      </c>
    </row>
    <row r="10" spans="2:16" ht="14.4" customHeight="1" x14ac:dyDescent="0.25">
      <c r="B10" s="17" t="s">
        <v>16</v>
      </c>
      <c r="C10" s="13"/>
      <c r="D10" s="13"/>
      <c r="E10" s="263">
        <f>F10+H10+J10</f>
        <v>72</v>
      </c>
      <c r="F10" s="9">
        <f>F12+F13+F14+F15+F16+F17+F18+F19</f>
        <v>17</v>
      </c>
      <c r="G10" s="264">
        <f>F10/72</f>
        <v>0.2361111111111111</v>
      </c>
      <c r="H10" s="9">
        <f>H12+H13+H14+H15+H16+H17+H18+H19</f>
        <v>28</v>
      </c>
      <c r="I10" s="264">
        <f>H10/72</f>
        <v>0.3888888888888889</v>
      </c>
      <c r="J10" s="9">
        <f>J12+J13+J14+J15+J16+J17+J18+J19</f>
        <v>27</v>
      </c>
      <c r="K10" s="264">
        <f>J10/72</f>
        <v>0.375</v>
      </c>
      <c r="M10" s="28"/>
      <c r="N10" s="28"/>
      <c r="O10" s="28"/>
      <c r="P10" s="28"/>
    </row>
    <row r="11" spans="2:16" x14ac:dyDescent="0.25">
      <c r="B11" s="18"/>
      <c r="C11" s="15"/>
      <c r="D11" s="15"/>
      <c r="E11" s="266"/>
      <c r="F11" s="9"/>
      <c r="G11" s="9"/>
      <c r="H11" s="9"/>
      <c r="I11" s="9"/>
      <c r="J11" s="9"/>
      <c r="K11" s="9"/>
    </row>
    <row r="12" spans="2:16" x14ac:dyDescent="0.25">
      <c r="B12" s="19" t="s">
        <v>121</v>
      </c>
      <c r="C12" s="14"/>
      <c r="D12" s="14"/>
      <c r="E12" s="353"/>
      <c r="F12" s="11">
        <f>E26</f>
        <v>0</v>
      </c>
      <c r="G12" s="11"/>
      <c r="H12" s="11">
        <f>F26</f>
        <v>1</v>
      </c>
      <c r="I12" s="11"/>
      <c r="J12" s="11">
        <f>G26</f>
        <v>3</v>
      </c>
      <c r="K12" s="11"/>
    </row>
    <row r="13" spans="2:16" ht="14.4" customHeight="1" x14ac:dyDescent="0.25">
      <c r="B13" s="18" t="s">
        <v>21</v>
      </c>
      <c r="C13" s="15"/>
      <c r="D13" s="15"/>
      <c r="E13" s="263"/>
      <c r="F13" s="9">
        <f>E32</f>
        <v>1</v>
      </c>
      <c r="G13" s="9"/>
      <c r="H13" s="9">
        <f>F32</f>
        <v>0</v>
      </c>
      <c r="I13" s="9"/>
      <c r="J13" s="9">
        <f>G32</f>
        <v>4</v>
      </c>
      <c r="K13" s="9"/>
    </row>
    <row r="14" spans="2:16" ht="14.4" customHeight="1" x14ac:dyDescent="0.25">
      <c r="B14" s="19" t="s">
        <v>17</v>
      </c>
      <c r="C14" s="14"/>
      <c r="D14" s="14"/>
      <c r="E14" s="353"/>
      <c r="F14" s="11">
        <f>E52</f>
        <v>3</v>
      </c>
      <c r="G14" s="11"/>
      <c r="H14" s="11">
        <f>F52</f>
        <v>8</v>
      </c>
      <c r="I14" s="11"/>
      <c r="J14" s="11">
        <f>G52</f>
        <v>0</v>
      </c>
      <c r="K14" s="11"/>
      <c r="M14" s="515" t="s">
        <v>7</v>
      </c>
    </row>
    <row r="15" spans="2:16" ht="14.4" customHeight="1" x14ac:dyDescent="0.25">
      <c r="B15" s="18" t="s">
        <v>18</v>
      </c>
      <c r="C15" s="15"/>
      <c r="D15" s="15"/>
      <c r="E15" s="263"/>
      <c r="F15" s="9">
        <f>E39</f>
        <v>3</v>
      </c>
      <c r="G15" s="9"/>
      <c r="H15" s="9">
        <f>F39</f>
        <v>6</v>
      </c>
      <c r="I15" s="9"/>
      <c r="J15" s="9">
        <f>G39</f>
        <v>2</v>
      </c>
      <c r="K15" s="9"/>
    </row>
    <row r="16" spans="2:16" ht="14.4" customHeight="1" x14ac:dyDescent="0.25">
      <c r="B16" s="19" t="s">
        <v>20</v>
      </c>
      <c r="C16" s="14"/>
      <c r="D16" s="14"/>
      <c r="E16" s="353"/>
      <c r="F16" s="11">
        <f>E73</f>
        <v>6</v>
      </c>
      <c r="G16" s="11"/>
      <c r="H16" s="11">
        <f>F73</f>
        <v>11</v>
      </c>
      <c r="I16" s="11"/>
      <c r="J16" s="11">
        <f>G73</f>
        <v>10</v>
      </c>
      <c r="K16" s="11"/>
    </row>
    <row r="17" spans="2:20" ht="14.4" customHeight="1" x14ac:dyDescent="0.25">
      <c r="B17" s="18" t="s">
        <v>19</v>
      </c>
      <c r="C17" s="15"/>
      <c r="D17" s="15"/>
      <c r="E17" s="263"/>
      <c r="F17" s="9">
        <f>E65</f>
        <v>2</v>
      </c>
      <c r="G17" s="9"/>
      <c r="H17" s="9">
        <f>F65</f>
        <v>1</v>
      </c>
      <c r="I17" s="9"/>
      <c r="J17" s="9">
        <f>G65</f>
        <v>3</v>
      </c>
      <c r="K17" s="9"/>
    </row>
    <row r="18" spans="2:20" ht="14.4" customHeight="1" x14ac:dyDescent="0.25">
      <c r="B18" s="19" t="s">
        <v>0</v>
      </c>
      <c r="C18" s="14"/>
      <c r="D18" s="14"/>
      <c r="E18" s="353"/>
      <c r="F18" s="11">
        <f>E103</f>
        <v>2</v>
      </c>
      <c r="G18" s="11"/>
      <c r="H18" s="11">
        <f>F103</f>
        <v>1</v>
      </c>
      <c r="I18" s="11"/>
      <c r="J18" s="11">
        <f>G103</f>
        <v>4</v>
      </c>
      <c r="K18" s="11"/>
    </row>
    <row r="19" spans="2:20" ht="14.4" customHeight="1" x14ac:dyDescent="0.25">
      <c r="B19" s="183" t="s">
        <v>102</v>
      </c>
      <c r="C19" s="44"/>
      <c r="D19" s="44"/>
      <c r="E19" s="263"/>
      <c r="F19" s="26">
        <v>0</v>
      </c>
      <c r="G19" s="26"/>
      <c r="H19" s="26">
        <v>0</v>
      </c>
      <c r="I19" s="26"/>
      <c r="J19" s="26">
        <v>1</v>
      </c>
      <c r="K19" s="26"/>
    </row>
    <row r="20" spans="2:20" x14ac:dyDescent="0.25">
      <c r="B20" s="333"/>
      <c r="C20" s="20"/>
      <c r="D20" s="20"/>
      <c r="E20" s="524"/>
      <c r="F20" s="10"/>
      <c r="G20" s="10"/>
      <c r="H20" s="10"/>
      <c r="I20" s="10"/>
      <c r="J20" s="10"/>
      <c r="K20" s="10"/>
    </row>
    <row r="22" spans="2:20" x14ac:dyDescent="0.25">
      <c r="B22" s="3" t="s">
        <v>745</v>
      </c>
    </row>
    <row r="24" spans="2:20" ht="32.4" customHeight="1" x14ac:dyDescent="0.25">
      <c r="B24" s="888" t="s">
        <v>621</v>
      </c>
      <c r="C24" s="889"/>
      <c r="D24" s="890"/>
      <c r="E24" s="528" t="s">
        <v>38</v>
      </c>
      <c r="F24" s="431" t="s">
        <v>37</v>
      </c>
      <c r="G24" s="431" t="s">
        <v>22</v>
      </c>
      <c r="H24" s="527"/>
      <c r="I24" s="894"/>
      <c r="J24" s="894"/>
      <c r="K24" s="894"/>
      <c r="L24" s="894"/>
      <c r="M24" s="894"/>
      <c r="N24" s="894"/>
      <c r="O24" s="894"/>
      <c r="P24" s="894"/>
      <c r="Q24" s="894"/>
      <c r="R24" s="894"/>
      <c r="T24" s="531"/>
    </row>
    <row r="25" spans="2:20" ht="19.2" customHeight="1" x14ac:dyDescent="0.25">
      <c r="B25" s="891"/>
      <c r="C25" s="892"/>
      <c r="D25" s="893"/>
      <c r="E25" s="519">
        <f>E32+E39+E52+E65+E73+E103+E112+E26</f>
        <v>17</v>
      </c>
      <c r="F25" s="188">
        <f>F32+F39+F52+F65+F73+F103+F112+F26</f>
        <v>28</v>
      </c>
      <c r="G25" s="188">
        <f>G32+G39+G52+G65+G73+G103+G112+G26</f>
        <v>27</v>
      </c>
      <c r="I25" s="570"/>
      <c r="J25" s="570"/>
      <c r="K25" s="570"/>
      <c r="L25" s="570"/>
      <c r="M25" s="821"/>
      <c r="N25" s="821"/>
      <c r="O25" s="821"/>
      <c r="P25" s="821"/>
      <c r="Q25" s="821"/>
    </row>
    <row r="26" spans="2:20" ht="25.95" customHeight="1" x14ac:dyDescent="0.25">
      <c r="B26" s="896" t="s">
        <v>590</v>
      </c>
      <c r="C26" s="897"/>
      <c r="D26" s="898"/>
      <c r="E26" s="433">
        <f>SUM(E27:E30)</f>
        <v>0</v>
      </c>
      <c r="F26" s="434">
        <f t="shared" ref="F26:G26" si="0">SUM(F27:F30)</f>
        <v>1</v>
      </c>
      <c r="G26" s="435">
        <f t="shared" si="0"/>
        <v>3</v>
      </c>
      <c r="I26" s="570"/>
      <c r="J26" s="570"/>
      <c r="K26" s="570"/>
      <c r="L26" s="570"/>
      <c r="M26" s="824"/>
      <c r="N26" s="824"/>
      <c r="O26" s="824"/>
      <c r="P26" s="824"/>
      <c r="Q26" s="824"/>
    </row>
    <row r="27" spans="2:20" ht="24.6" customHeight="1" x14ac:dyDescent="0.25">
      <c r="B27" s="60" t="s">
        <v>4</v>
      </c>
      <c r="C27" s="62"/>
      <c r="D27" s="62"/>
      <c r="E27" s="529"/>
      <c r="F27" s="25"/>
      <c r="G27" s="530">
        <v>1</v>
      </c>
      <c r="I27" s="454"/>
      <c r="J27" s="570"/>
      <c r="K27" s="570"/>
      <c r="L27" s="570"/>
      <c r="M27" s="824"/>
      <c r="N27" s="824"/>
      <c r="O27" s="824"/>
      <c r="P27" s="824"/>
      <c r="Q27" s="824"/>
    </row>
    <row r="28" spans="2:20" x14ac:dyDescent="0.25">
      <c r="B28" s="60" t="s">
        <v>6</v>
      </c>
      <c r="C28" s="62"/>
      <c r="D28" s="62"/>
      <c r="E28" s="507"/>
      <c r="F28" s="26"/>
      <c r="G28" s="503">
        <v>1</v>
      </c>
    </row>
    <row r="29" spans="2:20" x14ac:dyDescent="0.25">
      <c r="B29" s="60" t="s">
        <v>3</v>
      </c>
      <c r="C29" s="62"/>
      <c r="D29" s="62"/>
      <c r="E29" s="507"/>
      <c r="F29" s="26"/>
      <c r="G29" s="503">
        <v>1</v>
      </c>
      <c r="I29" s="902"/>
      <c r="J29" s="902"/>
      <c r="K29" s="902"/>
      <c r="L29" s="902"/>
      <c r="M29" s="902"/>
      <c r="N29" s="902"/>
      <c r="O29" s="902"/>
      <c r="P29" s="902"/>
      <c r="Q29" s="902"/>
    </row>
    <row r="30" spans="2:20" x14ac:dyDescent="0.25">
      <c r="B30" s="60" t="s">
        <v>24</v>
      </c>
      <c r="C30" s="62"/>
      <c r="D30" s="62"/>
      <c r="E30" s="521"/>
      <c r="F30" s="27">
        <v>1</v>
      </c>
      <c r="G30" s="522"/>
      <c r="I30" s="55"/>
      <c r="J30" s="55"/>
      <c r="K30" s="55"/>
      <c r="L30" s="55"/>
      <c r="M30" s="55"/>
      <c r="N30" s="55"/>
      <c r="O30" s="55"/>
      <c r="P30" s="55"/>
      <c r="Q30" s="55"/>
    </row>
    <row r="31" spans="2:20" x14ac:dyDescent="0.25">
      <c r="B31" s="60"/>
      <c r="C31" s="62"/>
      <c r="D31" s="62"/>
      <c r="E31" s="506"/>
      <c r="F31" s="515"/>
      <c r="G31" s="94"/>
      <c r="I31" s="121"/>
      <c r="M31" s="516"/>
      <c r="N31" s="516"/>
      <c r="O31" s="516"/>
      <c r="P31" s="516"/>
      <c r="Q31" s="516"/>
    </row>
    <row r="32" spans="2:20" x14ac:dyDescent="0.25">
      <c r="B32" s="284" t="s">
        <v>635</v>
      </c>
      <c r="C32" s="62"/>
      <c r="D32" s="62"/>
      <c r="E32" s="506">
        <f>SUM(E33:E37)</f>
        <v>1</v>
      </c>
      <c r="F32" s="500">
        <f>SUM(F33:F37)</f>
        <v>0</v>
      </c>
      <c r="G32" s="501">
        <f>SUM(G33:G37)</f>
        <v>4</v>
      </c>
      <c r="I32" s="55"/>
      <c r="J32" s="55"/>
      <c r="K32" s="55"/>
      <c r="L32" s="55"/>
      <c r="M32" s="55"/>
      <c r="O32" s="55"/>
      <c r="P32" s="55"/>
      <c r="Q32" s="55"/>
    </row>
    <row r="33" spans="2:18" x14ac:dyDescent="0.25">
      <c r="B33" s="60" t="s">
        <v>1</v>
      </c>
      <c r="C33" s="62"/>
      <c r="D33" s="62"/>
      <c r="E33" s="24"/>
      <c r="F33" s="525"/>
      <c r="G33" s="24">
        <v>1</v>
      </c>
      <c r="I33" s="55"/>
    </row>
    <row r="34" spans="2:18" x14ac:dyDescent="0.25">
      <c r="B34" s="60" t="s">
        <v>5</v>
      </c>
      <c r="C34" s="62"/>
      <c r="D34" s="62"/>
      <c r="E34" s="11"/>
      <c r="F34" s="30"/>
      <c r="G34" s="11">
        <v>1</v>
      </c>
      <c r="I34" s="55"/>
      <c r="J34" s="55"/>
      <c r="K34" s="55"/>
      <c r="L34" s="55"/>
      <c r="M34" s="55"/>
      <c r="P34" s="55"/>
      <c r="Q34" s="55"/>
    </row>
    <row r="35" spans="2:18" x14ac:dyDescent="0.25">
      <c r="B35" s="60" t="s">
        <v>2</v>
      </c>
      <c r="C35" s="62"/>
      <c r="D35" s="62"/>
      <c r="E35" s="11"/>
      <c r="F35" s="30"/>
      <c r="G35" s="11">
        <v>1</v>
      </c>
      <c r="I35" s="454"/>
    </row>
    <row r="36" spans="2:18" x14ac:dyDescent="0.25">
      <c r="B36" s="60" t="s">
        <v>25</v>
      </c>
      <c r="C36" s="62"/>
      <c r="D36" s="62"/>
      <c r="E36" s="11"/>
      <c r="F36" s="30"/>
      <c r="G36" s="11">
        <v>1</v>
      </c>
      <c r="I36" s="55"/>
      <c r="J36" s="55"/>
      <c r="K36" s="55"/>
      <c r="L36" s="55"/>
      <c r="M36" s="55"/>
      <c r="N36" s="55"/>
      <c r="O36" s="55"/>
      <c r="P36" s="55"/>
      <c r="Q36" s="55"/>
    </row>
    <row r="37" spans="2:18" x14ac:dyDescent="0.25">
      <c r="B37" s="60" t="s">
        <v>26</v>
      </c>
      <c r="C37" s="62"/>
      <c r="D37" s="62"/>
      <c r="E37" s="23">
        <v>1</v>
      </c>
      <c r="F37" s="504"/>
      <c r="G37" s="23"/>
      <c r="I37" s="566"/>
      <c r="M37" s="516"/>
      <c r="N37" s="516"/>
      <c r="O37" s="516"/>
      <c r="P37" s="516"/>
      <c r="Q37" s="516"/>
    </row>
    <row r="38" spans="2:18" x14ac:dyDescent="0.25">
      <c r="B38" s="60"/>
      <c r="C38" s="62"/>
      <c r="D38" s="62"/>
      <c r="E38" s="506"/>
      <c r="F38" s="515"/>
      <c r="G38" s="94"/>
      <c r="I38" s="454"/>
    </row>
    <row r="39" spans="2:18" x14ac:dyDescent="0.25">
      <c r="B39" s="284" t="s">
        <v>593</v>
      </c>
      <c r="C39" s="62"/>
      <c r="D39" s="62"/>
      <c r="E39" s="506">
        <f>SUM(E40:E50)</f>
        <v>3</v>
      </c>
      <c r="F39" s="500">
        <f t="shared" ref="F39:G39" si="1">SUM(F40:F50)</f>
        <v>6</v>
      </c>
      <c r="G39" s="501">
        <f t="shared" si="1"/>
        <v>2</v>
      </c>
      <c r="I39" s="454"/>
    </row>
    <row r="40" spans="2:18" x14ac:dyDescent="0.25">
      <c r="B40" s="60" t="s">
        <v>39</v>
      </c>
      <c r="C40" s="62"/>
      <c r="D40" s="62"/>
      <c r="E40" s="24"/>
      <c r="F40" s="525"/>
      <c r="G40" s="24">
        <v>1</v>
      </c>
      <c r="I40" s="454"/>
    </row>
    <row r="41" spans="2:18" x14ac:dyDescent="0.25">
      <c r="B41" s="60" t="s">
        <v>40</v>
      </c>
      <c r="C41" s="62"/>
      <c r="D41" s="62"/>
      <c r="E41" s="11"/>
      <c r="F41" s="30">
        <v>1</v>
      </c>
      <c r="G41" s="11"/>
      <c r="I41" s="454"/>
    </row>
    <row r="42" spans="2:18" x14ac:dyDescent="0.25">
      <c r="B42" s="60" t="s">
        <v>41</v>
      </c>
      <c r="C42" s="62"/>
      <c r="D42" s="62"/>
      <c r="E42" s="11">
        <v>1</v>
      </c>
      <c r="F42" s="30"/>
      <c r="G42" s="11"/>
      <c r="I42" s="454"/>
    </row>
    <row r="43" spans="2:18" x14ac:dyDescent="0.25">
      <c r="B43" s="60" t="s">
        <v>42</v>
      </c>
      <c r="C43" s="62"/>
      <c r="D43" s="62"/>
      <c r="E43" s="11"/>
      <c r="F43" s="30">
        <v>1</v>
      </c>
      <c r="G43" s="11"/>
      <c r="I43" s="566"/>
      <c r="M43" s="516"/>
      <c r="N43" s="516"/>
      <c r="O43" s="516"/>
      <c r="P43" s="516"/>
      <c r="Q43" s="516"/>
    </row>
    <row r="44" spans="2:18" x14ac:dyDescent="0.25">
      <c r="B44" s="60" t="s">
        <v>43</v>
      </c>
      <c r="C44" s="62"/>
      <c r="D44" s="62"/>
      <c r="E44" s="11">
        <v>1</v>
      </c>
      <c r="F44" s="30"/>
      <c r="G44" s="11"/>
      <c r="I44" s="55"/>
      <c r="J44" s="55"/>
      <c r="K44" s="55"/>
      <c r="L44" s="55"/>
      <c r="M44" s="55"/>
      <c r="O44" s="55"/>
      <c r="P44" s="55"/>
      <c r="Q44" s="55"/>
      <c r="R44" s="443"/>
    </row>
    <row r="45" spans="2:18" x14ac:dyDescent="0.25">
      <c r="B45" s="60" t="s">
        <v>44</v>
      </c>
      <c r="C45" s="62"/>
      <c r="D45" s="62"/>
      <c r="E45" s="11"/>
      <c r="F45" s="30">
        <v>1</v>
      </c>
      <c r="G45" s="11"/>
      <c r="I45" s="55"/>
      <c r="J45" s="55"/>
      <c r="K45" s="55"/>
      <c r="L45" s="55"/>
      <c r="M45" s="55"/>
      <c r="N45" s="55"/>
      <c r="O45" s="55"/>
      <c r="P45" s="55"/>
      <c r="Q45" s="55"/>
    </row>
    <row r="46" spans="2:18" x14ac:dyDescent="0.25">
      <c r="B46" s="60" t="s">
        <v>45</v>
      </c>
      <c r="C46" s="62"/>
      <c r="D46" s="62"/>
      <c r="E46" s="11"/>
      <c r="F46" s="30">
        <v>1</v>
      </c>
      <c r="G46" s="11"/>
      <c r="I46" s="566"/>
      <c r="M46" s="516"/>
      <c r="N46" s="516"/>
      <c r="O46" s="516"/>
      <c r="P46" s="516"/>
      <c r="Q46" s="516"/>
    </row>
    <row r="47" spans="2:18" x14ac:dyDescent="0.25">
      <c r="B47" s="60" t="s">
        <v>46</v>
      </c>
      <c r="C47" s="62"/>
      <c r="D47" s="62"/>
      <c r="E47" s="11"/>
      <c r="F47" s="30">
        <v>1</v>
      </c>
      <c r="G47" s="11"/>
      <c r="I47" s="55"/>
      <c r="J47" s="55"/>
      <c r="K47" s="55"/>
      <c r="L47" s="55"/>
      <c r="N47" s="55"/>
    </row>
    <row r="48" spans="2:18" x14ac:dyDescent="0.25">
      <c r="B48" s="60" t="s">
        <v>47</v>
      </c>
      <c r="C48" s="62"/>
      <c r="D48" s="62"/>
      <c r="E48" s="11"/>
      <c r="F48" s="30"/>
      <c r="G48" s="11">
        <v>1</v>
      </c>
      <c r="I48" s="454"/>
    </row>
    <row r="49" spans="2:17" x14ac:dyDescent="0.25">
      <c r="B49" s="60" t="s">
        <v>48</v>
      </c>
      <c r="C49" s="62"/>
      <c r="D49" s="62"/>
      <c r="E49" s="11">
        <v>1</v>
      </c>
      <c r="F49" s="30"/>
      <c r="G49" s="11"/>
      <c r="I49" s="55"/>
      <c r="J49" s="55"/>
      <c r="K49" s="55"/>
      <c r="L49" s="55"/>
      <c r="M49" s="55"/>
      <c r="N49" s="55"/>
    </row>
    <row r="50" spans="2:17" x14ac:dyDescent="0.25">
      <c r="B50" s="60" t="s">
        <v>652</v>
      </c>
      <c r="C50" s="62"/>
      <c r="D50" s="62"/>
      <c r="E50" s="23"/>
      <c r="F50" s="504">
        <v>1</v>
      </c>
      <c r="G50" s="23"/>
      <c r="I50" s="454"/>
      <c r="O50" s="443"/>
      <c r="P50" s="443"/>
      <c r="Q50" s="443"/>
    </row>
    <row r="51" spans="2:17" x14ac:dyDescent="0.25">
      <c r="B51" s="60" t="s">
        <v>7</v>
      </c>
      <c r="C51" s="62"/>
      <c r="D51" s="62"/>
      <c r="E51" s="506" t="s">
        <v>7</v>
      </c>
      <c r="F51" s="515"/>
      <c r="G51" s="94"/>
      <c r="O51" s="451"/>
      <c r="P51" s="451"/>
      <c r="Q51" s="451"/>
    </row>
    <row r="52" spans="2:17" x14ac:dyDescent="0.25">
      <c r="B52" s="284" t="s">
        <v>12</v>
      </c>
      <c r="C52" s="62"/>
      <c r="D52" s="62"/>
      <c r="E52" s="506">
        <f>SUM(E53:E63)</f>
        <v>3</v>
      </c>
      <c r="F52" s="500">
        <f t="shared" ref="F52:G52" si="2">SUM(F53:F63)</f>
        <v>8</v>
      </c>
      <c r="G52" s="501">
        <f t="shared" si="2"/>
        <v>0</v>
      </c>
      <c r="I52" s="567"/>
      <c r="J52" s="443"/>
      <c r="K52" s="443"/>
      <c r="L52" s="443"/>
      <c r="M52" s="308"/>
      <c r="N52" s="443"/>
    </row>
    <row r="53" spans="2:17" x14ac:dyDescent="0.25">
      <c r="B53" s="60" t="s">
        <v>49</v>
      </c>
      <c r="C53" s="62"/>
      <c r="D53" s="62"/>
      <c r="E53" s="24">
        <v>1</v>
      </c>
      <c r="F53" s="525"/>
      <c r="G53" s="24"/>
      <c r="I53" s="568"/>
      <c r="J53" s="451"/>
      <c r="K53" s="451"/>
      <c r="L53" s="451"/>
      <c r="M53" s="569"/>
      <c r="N53" s="569"/>
    </row>
    <row r="54" spans="2:17" x14ac:dyDescent="0.25">
      <c r="B54" s="60" t="s">
        <v>50</v>
      </c>
      <c r="C54" s="62"/>
      <c r="D54" s="62"/>
      <c r="E54" s="11"/>
      <c r="F54" s="30">
        <v>1</v>
      </c>
      <c r="G54" s="11"/>
    </row>
    <row r="55" spans="2:17" x14ac:dyDescent="0.25">
      <c r="B55" s="60" t="s">
        <v>51</v>
      </c>
      <c r="C55" s="62"/>
      <c r="D55" s="62"/>
      <c r="E55" s="11"/>
      <c r="F55" s="30">
        <v>1</v>
      </c>
      <c r="G55" s="11"/>
    </row>
    <row r="56" spans="2:17" x14ac:dyDescent="0.25">
      <c r="B56" s="60" t="s">
        <v>52</v>
      </c>
      <c r="C56" s="62"/>
      <c r="D56" s="62"/>
      <c r="E56" s="11">
        <v>1</v>
      </c>
      <c r="F56" s="30"/>
      <c r="G56" s="11"/>
    </row>
    <row r="57" spans="2:17" x14ac:dyDescent="0.25">
      <c r="B57" s="60" t="s">
        <v>53</v>
      </c>
      <c r="C57" s="62"/>
      <c r="D57" s="62"/>
      <c r="E57" s="11">
        <v>1</v>
      </c>
      <c r="F57" s="30"/>
      <c r="G57" s="11"/>
      <c r="I57" s="454"/>
    </row>
    <row r="58" spans="2:17" x14ac:dyDescent="0.25">
      <c r="B58" s="60" t="s">
        <v>54</v>
      </c>
      <c r="C58" s="62"/>
      <c r="D58" s="62"/>
      <c r="E58" s="11"/>
      <c r="F58" s="30">
        <v>1</v>
      </c>
      <c r="G58" s="11"/>
      <c r="I58" s="454"/>
    </row>
    <row r="59" spans="2:17" x14ac:dyDescent="0.25">
      <c r="B59" s="60" t="s">
        <v>55</v>
      </c>
      <c r="C59" s="62"/>
      <c r="D59" s="62"/>
      <c r="E59" s="11"/>
      <c r="F59" s="30">
        <v>1</v>
      </c>
      <c r="G59" s="11"/>
      <c r="I59" s="454"/>
    </row>
    <row r="60" spans="2:17" x14ac:dyDescent="0.25">
      <c r="B60" s="60" t="s">
        <v>56</v>
      </c>
      <c r="C60" s="62"/>
      <c r="D60" s="62"/>
      <c r="E60" s="11"/>
      <c r="F60" s="30">
        <v>1</v>
      </c>
      <c r="G60" s="11"/>
      <c r="I60" s="454"/>
    </row>
    <row r="61" spans="2:17" x14ac:dyDescent="0.25">
      <c r="B61" s="60" t="s">
        <v>57</v>
      </c>
      <c r="C61" s="62"/>
      <c r="D61" s="62"/>
      <c r="E61" s="11"/>
      <c r="F61" s="30">
        <v>1</v>
      </c>
      <c r="G61" s="11"/>
      <c r="I61" s="454"/>
    </row>
    <row r="62" spans="2:17" x14ac:dyDescent="0.25">
      <c r="B62" s="60" t="s">
        <v>58</v>
      </c>
      <c r="C62" s="62"/>
      <c r="D62" s="62"/>
      <c r="E62" s="11"/>
      <c r="F62" s="30">
        <v>1</v>
      </c>
      <c r="G62" s="11"/>
    </row>
    <row r="63" spans="2:17" x14ac:dyDescent="0.25">
      <c r="B63" s="60" t="s">
        <v>59</v>
      </c>
      <c r="C63" s="62"/>
      <c r="D63" s="62"/>
      <c r="E63" s="23"/>
      <c r="F63" s="504">
        <v>1</v>
      </c>
      <c r="G63" s="23"/>
    </row>
    <row r="64" spans="2:17" x14ac:dyDescent="0.25">
      <c r="B64" s="60"/>
      <c r="C64" s="62"/>
      <c r="D64" s="62"/>
      <c r="E64" s="506"/>
      <c r="F64" s="515"/>
      <c r="G64" s="94"/>
      <c r="I64" s="454"/>
    </row>
    <row r="65" spans="2:9" x14ac:dyDescent="0.25">
      <c r="B65" s="284" t="s">
        <v>681</v>
      </c>
      <c r="C65" s="62"/>
      <c r="D65" s="62"/>
      <c r="E65" s="506">
        <f>SUM(E66:E71)</f>
        <v>2</v>
      </c>
      <c r="F65" s="500">
        <f t="shared" ref="F65:G65" si="3">SUM(F66:F71)</f>
        <v>1</v>
      </c>
      <c r="G65" s="501">
        <f t="shared" si="3"/>
        <v>3</v>
      </c>
    </row>
    <row r="66" spans="2:9" x14ac:dyDescent="0.25">
      <c r="B66" s="60" t="s">
        <v>60</v>
      </c>
      <c r="C66" s="62"/>
      <c r="D66" s="62"/>
      <c r="E66" s="24"/>
      <c r="F66" s="525"/>
      <c r="G66" s="24">
        <v>1</v>
      </c>
    </row>
    <row r="67" spans="2:9" x14ac:dyDescent="0.25">
      <c r="B67" s="60" t="s">
        <v>61</v>
      </c>
      <c r="C67" s="62"/>
      <c r="D67" s="62"/>
      <c r="E67" s="11"/>
      <c r="F67" s="30">
        <v>1</v>
      </c>
      <c r="G67" s="11"/>
    </row>
    <row r="68" spans="2:9" x14ac:dyDescent="0.25">
      <c r="B68" s="60" t="s">
        <v>62</v>
      </c>
      <c r="C68" s="62"/>
      <c r="D68" s="62"/>
      <c r="E68" s="11"/>
      <c r="F68" s="30"/>
      <c r="G68" s="11">
        <v>1</v>
      </c>
    </row>
    <row r="69" spans="2:9" x14ac:dyDescent="0.25">
      <c r="B69" s="60" t="s">
        <v>63</v>
      </c>
      <c r="C69" s="62"/>
      <c r="D69" s="62"/>
      <c r="E69" s="11">
        <v>1</v>
      </c>
      <c r="F69" s="30"/>
      <c r="G69" s="11"/>
    </row>
    <row r="70" spans="2:9" x14ac:dyDescent="0.25">
      <c r="B70" s="60" t="s">
        <v>64</v>
      </c>
      <c r="C70" s="62"/>
      <c r="D70" s="62"/>
      <c r="E70" s="11">
        <v>1</v>
      </c>
      <c r="F70" s="30"/>
      <c r="G70" s="11"/>
      <c r="I70" s="454"/>
    </row>
    <row r="71" spans="2:9" x14ac:dyDescent="0.25">
      <c r="B71" s="60" t="s">
        <v>65</v>
      </c>
      <c r="C71" s="62"/>
      <c r="D71" s="62"/>
      <c r="E71" s="23"/>
      <c r="F71" s="504"/>
      <c r="G71" s="23">
        <v>1</v>
      </c>
    </row>
    <row r="72" spans="2:9" x14ac:dyDescent="0.25">
      <c r="B72" s="60"/>
      <c r="C72" s="62"/>
      <c r="D72" s="62"/>
      <c r="E72" s="506"/>
      <c r="F72" s="515"/>
      <c r="G72" s="94"/>
    </row>
    <row r="73" spans="2:9" x14ac:dyDescent="0.25">
      <c r="B73" s="284" t="s">
        <v>9</v>
      </c>
      <c r="C73" s="62"/>
      <c r="D73" s="62"/>
      <c r="E73" s="506">
        <f>SUM(E74:E101)</f>
        <v>6</v>
      </c>
      <c r="F73" s="500">
        <f t="shared" ref="F73:G73" si="4">SUM(F74:F101)</f>
        <v>11</v>
      </c>
      <c r="G73" s="501">
        <f t="shared" si="4"/>
        <v>10</v>
      </c>
    </row>
    <row r="74" spans="2:9" x14ac:dyDescent="0.25">
      <c r="B74" s="60"/>
      <c r="C74" s="62"/>
      <c r="D74" s="62"/>
      <c r="E74" s="24"/>
      <c r="F74" s="525"/>
      <c r="G74" s="24"/>
    </row>
    <row r="75" spans="2:9" x14ac:dyDescent="0.25">
      <c r="B75" s="60" t="s">
        <v>66</v>
      </c>
      <c r="C75" s="62"/>
      <c r="D75" s="62"/>
      <c r="E75" s="11"/>
      <c r="F75" s="30">
        <v>1</v>
      </c>
      <c r="G75" s="11"/>
    </row>
    <row r="76" spans="2:9" x14ac:dyDescent="0.25">
      <c r="B76" s="60" t="s">
        <v>67</v>
      </c>
      <c r="C76" s="62"/>
      <c r="D76" s="62"/>
      <c r="E76" s="11"/>
      <c r="F76" s="30">
        <v>1</v>
      </c>
      <c r="G76" s="11"/>
    </row>
    <row r="77" spans="2:9" x14ac:dyDescent="0.25">
      <c r="B77" s="60" t="s">
        <v>68</v>
      </c>
      <c r="C77" s="62"/>
      <c r="D77" s="62"/>
      <c r="E77" s="11"/>
      <c r="F77" s="30">
        <v>1</v>
      </c>
      <c r="G77" s="11"/>
    </row>
    <row r="78" spans="2:9" x14ac:dyDescent="0.25">
      <c r="B78" s="60" t="s">
        <v>69</v>
      </c>
      <c r="C78" s="62"/>
      <c r="D78" s="62"/>
      <c r="E78" s="11"/>
      <c r="F78" s="30">
        <v>1</v>
      </c>
      <c r="G78" s="11"/>
      <c r="I78" s="454"/>
    </row>
    <row r="79" spans="2:9" x14ac:dyDescent="0.25">
      <c r="B79" s="60" t="s">
        <v>70</v>
      </c>
      <c r="C79" s="62"/>
      <c r="D79" s="62"/>
      <c r="E79" s="11"/>
      <c r="F79" s="30"/>
      <c r="G79" s="11">
        <v>1</v>
      </c>
    </row>
    <row r="80" spans="2:9" x14ac:dyDescent="0.25">
      <c r="B80" s="60" t="s">
        <v>71</v>
      </c>
      <c r="C80" s="62"/>
      <c r="D80" s="62"/>
      <c r="E80" s="11"/>
      <c r="F80" s="30">
        <v>1</v>
      </c>
      <c r="G80" s="11"/>
    </row>
    <row r="81" spans="2:7" x14ac:dyDescent="0.25">
      <c r="B81" s="60" t="s">
        <v>72</v>
      </c>
      <c r="C81" s="62"/>
      <c r="D81" s="62"/>
      <c r="E81" s="11"/>
      <c r="F81" s="30"/>
      <c r="G81" s="11">
        <v>1</v>
      </c>
    </row>
    <row r="82" spans="2:7" x14ac:dyDescent="0.25">
      <c r="B82" s="60" t="s">
        <v>657</v>
      </c>
      <c r="C82" s="62"/>
      <c r="D82" s="62"/>
      <c r="E82" s="11"/>
      <c r="F82" s="30"/>
      <c r="G82" s="11">
        <v>1</v>
      </c>
    </row>
    <row r="83" spans="2:7" x14ac:dyDescent="0.25">
      <c r="B83" s="60" t="s">
        <v>658</v>
      </c>
      <c r="C83" s="62"/>
      <c r="D83" s="62"/>
      <c r="E83" s="11">
        <v>1</v>
      </c>
      <c r="F83" s="30"/>
      <c r="G83" s="11"/>
    </row>
    <row r="84" spans="2:7" x14ac:dyDescent="0.25">
      <c r="B84" s="60" t="s">
        <v>659</v>
      </c>
      <c r="C84" s="62"/>
      <c r="D84" s="62"/>
      <c r="E84" s="11"/>
      <c r="F84" s="30">
        <v>1</v>
      </c>
      <c r="G84" s="11"/>
    </row>
    <row r="85" spans="2:7" x14ac:dyDescent="0.25">
      <c r="B85" s="60" t="s">
        <v>76</v>
      </c>
      <c r="C85" s="62"/>
      <c r="D85" s="62"/>
      <c r="E85" s="11">
        <v>1</v>
      </c>
      <c r="F85" s="30"/>
      <c r="G85" s="11"/>
    </row>
    <row r="86" spans="2:7" x14ac:dyDescent="0.25">
      <c r="B86" s="60" t="s">
        <v>156</v>
      </c>
      <c r="C86" s="62"/>
      <c r="D86" s="62"/>
      <c r="E86" s="11"/>
      <c r="F86" s="30">
        <v>1</v>
      </c>
      <c r="G86" s="11"/>
    </row>
    <row r="87" spans="2:7" x14ac:dyDescent="0.25">
      <c r="B87" s="60" t="s">
        <v>744</v>
      </c>
      <c r="C87" s="62"/>
      <c r="D87" s="62"/>
      <c r="E87" s="11"/>
      <c r="F87" s="30"/>
      <c r="G87" s="11">
        <v>1</v>
      </c>
    </row>
    <row r="88" spans="2:7" x14ac:dyDescent="0.25">
      <c r="B88" s="60" t="s">
        <v>79</v>
      </c>
      <c r="C88" s="62"/>
      <c r="D88" s="62"/>
      <c r="E88" s="11"/>
      <c r="F88" s="30">
        <v>1</v>
      </c>
      <c r="G88" s="11"/>
    </row>
    <row r="89" spans="2:7" x14ac:dyDescent="0.25">
      <c r="B89" s="60" t="s">
        <v>661</v>
      </c>
      <c r="C89" s="62"/>
      <c r="D89" s="62"/>
      <c r="E89" s="11"/>
      <c r="F89" s="30"/>
      <c r="G89" s="11">
        <v>1</v>
      </c>
    </row>
    <row r="90" spans="2:7" x14ac:dyDescent="0.25">
      <c r="B90" s="60" t="s">
        <v>662</v>
      </c>
      <c r="C90" s="62"/>
      <c r="D90" s="62"/>
      <c r="E90" s="11"/>
      <c r="F90" s="30">
        <v>1</v>
      </c>
      <c r="G90" s="11"/>
    </row>
    <row r="91" spans="2:7" x14ac:dyDescent="0.25">
      <c r="B91" s="60" t="s">
        <v>663</v>
      </c>
      <c r="C91" s="62"/>
      <c r="D91" s="62"/>
      <c r="E91" s="11"/>
      <c r="F91" s="30"/>
      <c r="G91" s="11">
        <v>1</v>
      </c>
    </row>
    <row r="92" spans="2:7" x14ac:dyDescent="0.25">
      <c r="B92" s="60" t="s">
        <v>664</v>
      </c>
      <c r="C92" s="62"/>
      <c r="D92" s="62"/>
      <c r="E92" s="11">
        <v>1</v>
      </c>
      <c r="F92" s="30"/>
      <c r="G92" s="11"/>
    </row>
    <row r="93" spans="2:7" x14ac:dyDescent="0.25">
      <c r="B93" s="60" t="s">
        <v>80</v>
      </c>
      <c r="C93" s="62"/>
      <c r="D93" s="62"/>
      <c r="E93" s="11"/>
      <c r="F93" s="30"/>
      <c r="G93" s="11">
        <v>1</v>
      </c>
    </row>
    <row r="94" spans="2:7" x14ac:dyDescent="0.25">
      <c r="B94" s="60" t="s">
        <v>81</v>
      </c>
      <c r="C94" s="62"/>
      <c r="D94" s="62"/>
      <c r="E94" s="11">
        <v>1</v>
      </c>
      <c r="F94" s="30"/>
      <c r="G94" s="11"/>
    </row>
    <row r="95" spans="2:7" x14ac:dyDescent="0.25">
      <c r="B95" s="60" t="s">
        <v>665</v>
      </c>
      <c r="C95" s="62"/>
      <c r="D95" s="62"/>
      <c r="E95" s="11"/>
      <c r="F95" s="30"/>
      <c r="G95" s="11">
        <v>1</v>
      </c>
    </row>
    <row r="96" spans="2:7" x14ac:dyDescent="0.25">
      <c r="B96" s="60" t="s">
        <v>82</v>
      </c>
      <c r="C96" s="62"/>
      <c r="D96" s="62"/>
      <c r="E96" s="11"/>
      <c r="F96" s="30">
        <v>1</v>
      </c>
      <c r="G96" s="11"/>
    </row>
    <row r="97" spans="2:10" x14ac:dyDescent="0.25">
      <c r="B97" s="60" t="s">
        <v>83</v>
      </c>
      <c r="C97" s="62"/>
      <c r="D97" s="62"/>
      <c r="E97" s="11"/>
      <c r="F97" s="30"/>
      <c r="G97" s="11">
        <v>1</v>
      </c>
    </row>
    <row r="98" spans="2:10" x14ac:dyDescent="0.25">
      <c r="B98" s="60" t="s">
        <v>84</v>
      </c>
      <c r="C98" s="62"/>
      <c r="D98" s="62"/>
      <c r="E98" s="11">
        <v>1</v>
      </c>
      <c r="F98" s="30"/>
      <c r="G98" s="11"/>
      <c r="I98" s="454"/>
      <c r="J98" s="454"/>
    </row>
    <row r="99" spans="2:10" x14ac:dyDescent="0.25">
      <c r="B99" s="60" t="s">
        <v>85</v>
      </c>
      <c r="C99" s="62"/>
      <c r="D99" s="62"/>
      <c r="E99" s="11">
        <v>1</v>
      </c>
      <c r="F99" s="30"/>
      <c r="G99" s="11"/>
    </row>
    <row r="100" spans="2:10" x14ac:dyDescent="0.25">
      <c r="B100" s="60" t="s">
        <v>86</v>
      </c>
      <c r="C100" s="62"/>
      <c r="D100" s="62"/>
      <c r="E100" s="11"/>
      <c r="F100" s="30">
        <v>1</v>
      </c>
      <c r="G100" s="11"/>
    </row>
    <row r="101" spans="2:10" x14ac:dyDescent="0.25">
      <c r="B101" s="60" t="s">
        <v>87</v>
      </c>
      <c r="C101" s="62"/>
      <c r="D101" s="62"/>
      <c r="E101" s="23"/>
      <c r="F101" s="504"/>
      <c r="G101" s="23">
        <v>1</v>
      </c>
      <c r="I101" s="454"/>
    </row>
    <row r="102" spans="2:10" x14ac:dyDescent="0.25">
      <c r="B102" s="60"/>
      <c r="C102" s="62"/>
      <c r="D102" s="62"/>
      <c r="E102" s="506"/>
      <c r="F102" s="515"/>
      <c r="G102" s="94"/>
    </row>
    <row r="103" spans="2:10" x14ac:dyDescent="0.25">
      <c r="B103" s="284" t="s">
        <v>0</v>
      </c>
      <c r="C103" s="62"/>
      <c r="D103" s="62"/>
      <c r="E103" s="506">
        <f>SUM(E104:E110)</f>
        <v>2</v>
      </c>
      <c r="F103" s="500">
        <f t="shared" ref="F103:G103" si="5">SUM(F104:F110)</f>
        <v>1</v>
      </c>
      <c r="G103" s="501">
        <f t="shared" si="5"/>
        <v>4</v>
      </c>
    </row>
    <row r="104" spans="2:10" x14ac:dyDescent="0.25">
      <c r="B104" s="60" t="s">
        <v>88</v>
      </c>
      <c r="C104" s="62"/>
      <c r="D104" s="62"/>
      <c r="E104" s="24">
        <v>1</v>
      </c>
      <c r="F104" s="525"/>
      <c r="G104" s="24"/>
    </row>
    <row r="105" spans="2:10" x14ac:dyDescent="0.25">
      <c r="B105" s="60" t="s">
        <v>89</v>
      </c>
      <c r="C105" s="62"/>
      <c r="D105" s="62"/>
      <c r="E105" s="11"/>
      <c r="F105" s="30"/>
      <c r="G105" s="11">
        <v>1</v>
      </c>
    </row>
    <row r="106" spans="2:10" x14ac:dyDescent="0.25">
      <c r="B106" s="60" t="s">
        <v>90</v>
      </c>
      <c r="C106" s="62"/>
      <c r="D106" s="62"/>
      <c r="E106" s="11">
        <v>1</v>
      </c>
      <c r="F106" s="30"/>
      <c r="G106" s="11"/>
    </row>
    <row r="107" spans="2:10" x14ac:dyDescent="0.25">
      <c r="B107" s="60" t="s">
        <v>91</v>
      </c>
      <c r="C107" s="62"/>
      <c r="D107" s="62"/>
      <c r="E107" s="11"/>
      <c r="F107" s="30"/>
      <c r="G107" s="11">
        <v>1</v>
      </c>
    </row>
    <row r="108" spans="2:10" x14ac:dyDescent="0.25">
      <c r="B108" s="60" t="s">
        <v>92</v>
      </c>
      <c r="C108" s="62"/>
      <c r="D108" s="62"/>
      <c r="E108" s="11"/>
      <c r="F108" s="30"/>
      <c r="G108" s="11">
        <v>1</v>
      </c>
    </row>
    <row r="109" spans="2:10" x14ac:dyDescent="0.25">
      <c r="B109" s="60" t="s">
        <v>93</v>
      </c>
      <c r="C109" s="62"/>
      <c r="D109" s="62"/>
      <c r="E109" s="11"/>
      <c r="F109" s="30">
        <v>1</v>
      </c>
      <c r="G109" s="11"/>
    </row>
    <row r="110" spans="2:10" x14ac:dyDescent="0.25">
      <c r="B110" s="60" t="s">
        <v>666</v>
      </c>
      <c r="C110" s="62"/>
      <c r="D110" s="62"/>
      <c r="E110" s="23"/>
      <c r="F110" s="504"/>
      <c r="G110" s="23">
        <v>1</v>
      </c>
    </row>
    <row r="111" spans="2:10" x14ac:dyDescent="0.25">
      <c r="B111" s="60"/>
      <c r="C111" s="62"/>
      <c r="D111" s="62"/>
      <c r="E111" s="506"/>
      <c r="F111" s="515"/>
      <c r="G111" s="94"/>
    </row>
    <row r="112" spans="2:10" x14ac:dyDescent="0.25">
      <c r="B112" s="284" t="s">
        <v>102</v>
      </c>
      <c r="C112" s="62"/>
      <c r="D112" s="62"/>
      <c r="E112" s="506">
        <f>E113</f>
        <v>0</v>
      </c>
      <c r="F112" s="500">
        <f t="shared" ref="F112:G112" si="6">F113</f>
        <v>0</v>
      </c>
      <c r="G112" s="501">
        <f t="shared" si="6"/>
        <v>1</v>
      </c>
      <c r="H112" s="515" t="s">
        <v>7</v>
      </c>
    </row>
    <row r="113" spans="2:7" x14ac:dyDescent="0.25">
      <c r="B113" s="60" t="s">
        <v>94</v>
      </c>
      <c r="C113" s="62"/>
      <c r="D113" s="62"/>
      <c r="E113" s="51"/>
      <c r="F113" s="508"/>
      <c r="G113" s="51">
        <v>1</v>
      </c>
    </row>
    <row r="114" spans="2:7" x14ac:dyDescent="0.25">
      <c r="B114" s="270"/>
      <c r="C114" s="177"/>
      <c r="D114" s="177"/>
      <c r="E114" s="523"/>
      <c r="F114" s="304"/>
      <c r="G114" s="505"/>
    </row>
    <row r="115" spans="2:7" x14ac:dyDescent="0.25">
      <c r="E115" s="1"/>
      <c r="F115" s="1"/>
      <c r="G115" s="1"/>
    </row>
    <row r="116" spans="2:7" x14ac:dyDescent="0.25">
      <c r="E116" s="21" t="s">
        <v>7</v>
      </c>
      <c r="G116" s="515"/>
    </row>
    <row r="117" spans="2:7" x14ac:dyDescent="0.25">
      <c r="G117" s="515"/>
    </row>
    <row r="118" spans="2:7" x14ac:dyDescent="0.25">
      <c r="G118" s="515"/>
    </row>
    <row r="119" spans="2:7" x14ac:dyDescent="0.25">
      <c r="G119" s="515"/>
    </row>
    <row r="120" spans="2:7" x14ac:dyDescent="0.25">
      <c r="G120" s="515"/>
    </row>
    <row r="121" spans="2:7" x14ac:dyDescent="0.25">
      <c r="G121" s="515"/>
    </row>
    <row r="122" spans="2:7" x14ac:dyDescent="0.25">
      <c r="G122" s="515"/>
    </row>
    <row r="123" spans="2:7" x14ac:dyDescent="0.25">
      <c r="G123" s="515"/>
    </row>
    <row r="124" spans="2:7" x14ac:dyDescent="0.25">
      <c r="G124" s="515"/>
    </row>
    <row r="125" spans="2:7" x14ac:dyDescent="0.25">
      <c r="G125" s="515"/>
    </row>
    <row r="126" spans="2:7" x14ac:dyDescent="0.25">
      <c r="G126" s="515"/>
    </row>
    <row r="127" spans="2:7" x14ac:dyDescent="0.25">
      <c r="G127" s="515"/>
    </row>
    <row r="128" spans="2:7" x14ac:dyDescent="0.25">
      <c r="G128" s="515"/>
    </row>
    <row r="129" spans="7:7" x14ac:dyDescent="0.25">
      <c r="G129" s="515"/>
    </row>
    <row r="130" spans="7:7" x14ac:dyDescent="0.25">
      <c r="G130" s="515"/>
    </row>
    <row r="131" spans="7:7" x14ac:dyDescent="0.25">
      <c r="G131" s="515"/>
    </row>
    <row r="132" spans="7:7" x14ac:dyDescent="0.25">
      <c r="G132" s="515"/>
    </row>
    <row r="133" spans="7:7" x14ac:dyDescent="0.25">
      <c r="G133" s="515"/>
    </row>
    <row r="134" spans="7:7" x14ac:dyDescent="0.25">
      <c r="G134" s="515"/>
    </row>
    <row r="135" spans="7:7" x14ac:dyDescent="0.25">
      <c r="G135" s="515"/>
    </row>
    <row r="136" spans="7:7" x14ac:dyDescent="0.25">
      <c r="G136" s="515"/>
    </row>
    <row r="137" spans="7:7" x14ac:dyDescent="0.25">
      <c r="G137" s="515"/>
    </row>
    <row r="138" spans="7:7" x14ac:dyDescent="0.25">
      <c r="G138" s="515"/>
    </row>
    <row r="139" spans="7:7" x14ac:dyDescent="0.25">
      <c r="G139" s="515"/>
    </row>
    <row r="140" spans="7:7" x14ac:dyDescent="0.25">
      <c r="G140" s="515"/>
    </row>
    <row r="141" spans="7:7" x14ac:dyDescent="0.25">
      <c r="G141" s="515"/>
    </row>
    <row r="142" spans="7:7" x14ac:dyDescent="0.25">
      <c r="G142" s="515"/>
    </row>
    <row r="143" spans="7:7" x14ac:dyDescent="0.25">
      <c r="G143" s="515"/>
    </row>
    <row r="144" spans="7:7" x14ac:dyDescent="0.25">
      <c r="G144" s="515"/>
    </row>
    <row r="145" spans="7:7" x14ac:dyDescent="0.25">
      <c r="G145" s="515"/>
    </row>
    <row r="146" spans="7:7" x14ac:dyDescent="0.25">
      <c r="G146" s="515"/>
    </row>
    <row r="147" spans="7:7" x14ac:dyDescent="0.25">
      <c r="G147" s="515"/>
    </row>
    <row r="148" spans="7:7" x14ac:dyDescent="0.25">
      <c r="G148" s="515"/>
    </row>
    <row r="149" spans="7:7" x14ac:dyDescent="0.25">
      <c r="G149" s="515"/>
    </row>
    <row r="150" spans="7:7" x14ac:dyDescent="0.25">
      <c r="G150" s="515"/>
    </row>
    <row r="151" spans="7:7" x14ac:dyDescent="0.25">
      <c r="G151" s="515"/>
    </row>
    <row r="152" spans="7:7" x14ac:dyDescent="0.25">
      <c r="G152" s="515"/>
    </row>
    <row r="153" spans="7:7" x14ac:dyDescent="0.25">
      <c r="G153" s="515"/>
    </row>
    <row r="154" spans="7:7" x14ac:dyDescent="0.25">
      <c r="G154" s="515"/>
    </row>
    <row r="155" spans="7:7" x14ac:dyDescent="0.25">
      <c r="G155" s="515"/>
    </row>
    <row r="156" spans="7:7" x14ac:dyDescent="0.25">
      <c r="G156" s="515"/>
    </row>
    <row r="157" spans="7:7" x14ac:dyDescent="0.25">
      <c r="G157" s="515"/>
    </row>
    <row r="158" spans="7:7" x14ac:dyDescent="0.25">
      <c r="G158" s="515"/>
    </row>
    <row r="159" spans="7:7" x14ac:dyDescent="0.25">
      <c r="G159" s="515"/>
    </row>
    <row r="160" spans="7:7" x14ac:dyDescent="0.25">
      <c r="G160" s="515"/>
    </row>
    <row r="161" spans="7:7" x14ac:dyDescent="0.25">
      <c r="G161" s="515"/>
    </row>
    <row r="162" spans="7:7" x14ac:dyDescent="0.25">
      <c r="G162" s="515"/>
    </row>
    <row r="163" spans="7:7" x14ac:dyDescent="0.25">
      <c r="G163" s="515"/>
    </row>
    <row r="164" spans="7:7" x14ac:dyDescent="0.25">
      <c r="G164" s="515"/>
    </row>
    <row r="165" spans="7:7" x14ac:dyDescent="0.25">
      <c r="G165" s="515"/>
    </row>
    <row r="166" spans="7:7" x14ac:dyDescent="0.25">
      <c r="G166" s="515"/>
    </row>
    <row r="167" spans="7:7" x14ac:dyDescent="0.25">
      <c r="G167" s="515"/>
    </row>
    <row r="168" spans="7:7" x14ac:dyDescent="0.25">
      <c r="G168" s="515"/>
    </row>
    <row r="169" spans="7:7" x14ac:dyDescent="0.25">
      <c r="G169" s="515"/>
    </row>
    <row r="170" spans="7:7" x14ac:dyDescent="0.25">
      <c r="G170" s="515"/>
    </row>
    <row r="171" spans="7:7" x14ac:dyDescent="0.25">
      <c r="G171" s="515"/>
    </row>
    <row r="172" spans="7:7" x14ac:dyDescent="0.25">
      <c r="G172" s="515"/>
    </row>
    <row r="173" spans="7:7" x14ac:dyDescent="0.25">
      <c r="G173" s="515"/>
    </row>
    <row r="174" spans="7:7" x14ac:dyDescent="0.25">
      <c r="G174" s="515"/>
    </row>
    <row r="175" spans="7:7" x14ac:dyDescent="0.25">
      <c r="G175" s="515"/>
    </row>
    <row r="176" spans="7:7" x14ac:dyDescent="0.25">
      <c r="G176" s="515"/>
    </row>
    <row r="177" spans="7:7" x14ac:dyDescent="0.25">
      <c r="G177" s="515"/>
    </row>
    <row r="178" spans="7:7" x14ac:dyDescent="0.25">
      <c r="G178" s="515"/>
    </row>
    <row r="179" spans="7:7" x14ac:dyDescent="0.25">
      <c r="G179" s="515"/>
    </row>
    <row r="180" spans="7:7" x14ac:dyDescent="0.25">
      <c r="G180" s="515"/>
    </row>
    <row r="181" spans="7:7" x14ac:dyDescent="0.25">
      <c r="G181" s="515"/>
    </row>
    <row r="182" spans="7:7" x14ac:dyDescent="0.25">
      <c r="G182" s="515"/>
    </row>
  </sheetData>
  <mergeCells count="18">
    <mergeCell ref="B8:E8"/>
    <mergeCell ref="I29:Q29"/>
    <mergeCell ref="B5:M5"/>
    <mergeCell ref="B4:D4"/>
    <mergeCell ref="N26:N27"/>
    <mergeCell ref="O26:O27"/>
    <mergeCell ref="P26:P27"/>
    <mergeCell ref="Q26:Q27"/>
    <mergeCell ref="B24:D25"/>
    <mergeCell ref="I24:R24"/>
    <mergeCell ref="M25:Q25"/>
    <mergeCell ref="B26:D26"/>
    <mergeCell ref="M26:M27"/>
    <mergeCell ref="B2:C2"/>
    <mergeCell ref="F7:G7"/>
    <mergeCell ref="H7:I7"/>
    <mergeCell ref="J7:K7"/>
    <mergeCell ref="B7:E7"/>
  </mergeCells>
  <pageMargins left="0.7" right="0.7" top="0.75" bottom="0.75" header="0.3" footer="0.3"/>
  <pageSetup orientation="portrait" verticalDpi="0" r:id="rId1"/>
  <ignoredErrors>
    <ignoredError sqref="G10:I10 J10" 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X341"/>
  <sheetViews>
    <sheetView showGridLines="0" topLeftCell="A121" workbookViewId="0">
      <selection activeCell="A147" sqref="A147"/>
    </sheetView>
  </sheetViews>
  <sheetFormatPr defaultColWidth="8.88671875" defaultRowHeight="13.2" x14ac:dyDescent="0.25"/>
  <cols>
    <col min="1" max="1" width="1.44140625" style="1" customWidth="1"/>
    <col min="2" max="2" width="8.88671875" style="1" customWidth="1"/>
    <col min="3" max="3" width="15.88671875" style="1" customWidth="1"/>
    <col min="4" max="4" width="5.6640625" style="1" customWidth="1"/>
    <col min="5" max="5" width="10.5546875" style="21" customWidth="1"/>
    <col min="6" max="6" width="11.109375" style="21" customWidth="1"/>
    <col min="7" max="7" width="12" style="21" customWidth="1"/>
    <col min="8" max="8" width="11.6640625" style="219" customWidth="1"/>
    <col min="9" max="9" width="11.88671875" style="219" customWidth="1"/>
    <col min="10" max="10" width="6.6640625" style="219" customWidth="1"/>
    <col min="11" max="11" width="5.6640625" style="219" customWidth="1"/>
    <col min="12" max="12" width="3.33203125" style="219" customWidth="1"/>
    <col min="13" max="13" width="6.88671875" style="219" customWidth="1"/>
    <col min="14" max="14" width="11.109375" style="219" customWidth="1"/>
    <col min="15" max="15" width="12.109375" style="219" customWidth="1"/>
    <col min="16" max="16" width="13.109375" style="219" customWidth="1"/>
    <col min="17" max="18" width="12.5546875" style="219" customWidth="1"/>
    <col min="19" max="21" width="13.33203125" style="219" customWidth="1"/>
    <col min="22" max="22" width="13.44140625" style="219" customWidth="1"/>
    <col min="23" max="23" width="0.6640625" style="21" customWidth="1"/>
    <col min="24" max="24" width="12.44140625" style="21" customWidth="1"/>
    <col min="25" max="16384" width="8.88671875" style="1"/>
  </cols>
  <sheetData>
    <row r="2" spans="2:22" ht="18.600000000000001" customHeight="1" x14ac:dyDescent="0.25">
      <c r="B2" s="681" t="s">
        <v>181</v>
      </c>
      <c r="C2" s="682"/>
      <c r="E2" s="56"/>
    </row>
    <row r="3" spans="2:22" ht="20.399999999999999" customHeight="1" x14ac:dyDescent="0.3">
      <c r="B3" s="5" t="s">
        <v>760</v>
      </c>
      <c r="E3" s="1"/>
    </row>
    <row r="4" spans="2:22" ht="18.600000000000001" customHeight="1" x14ac:dyDescent="0.25">
      <c r="B4" s="581" t="s">
        <v>735</v>
      </c>
      <c r="E4" s="1"/>
    </row>
    <row r="5" spans="2:22" ht="17.399999999999999" customHeight="1" x14ac:dyDescent="0.25">
      <c r="B5" s="134" t="s">
        <v>761</v>
      </c>
      <c r="E5" s="1"/>
    </row>
    <row r="6" spans="2:22" ht="30.6" customHeight="1" x14ac:dyDescent="0.25">
      <c r="B6" s="776" t="s">
        <v>182</v>
      </c>
      <c r="C6" s="776"/>
      <c r="D6" s="776"/>
      <c r="E6" s="776"/>
      <c r="F6" s="776"/>
      <c r="G6" s="776"/>
      <c r="H6" s="776"/>
      <c r="I6" s="776"/>
      <c r="J6" s="776"/>
      <c r="K6" s="776"/>
      <c r="L6" s="776"/>
      <c r="M6" s="776"/>
      <c r="N6" s="776"/>
      <c r="O6" s="776"/>
    </row>
    <row r="7" spans="2:22" x14ac:dyDescent="0.25">
      <c r="E7" s="1"/>
      <c r="H7" s="219" t="s">
        <v>7</v>
      </c>
    </row>
    <row r="8" spans="2:22" ht="53.4" customHeight="1" x14ac:dyDescent="0.25">
      <c r="B8" s="634" t="s">
        <v>13</v>
      </c>
      <c r="C8" s="635"/>
      <c r="D8" s="635"/>
      <c r="E8" s="636"/>
      <c r="F8" s="689" t="s">
        <v>183</v>
      </c>
      <c r="G8" s="690"/>
      <c r="H8" s="689" t="s">
        <v>184</v>
      </c>
      <c r="I8" s="690"/>
      <c r="J8" s="691" t="s">
        <v>185</v>
      </c>
      <c r="K8" s="692"/>
      <c r="L8" s="692"/>
      <c r="M8" s="693"/>
      <c r="N8" s="691" t="s">
        <v>186</v>
      </c>
      <c r="O8" s="693"/>
      <c r="P8" s="146"/>
      <c r="Q8" s="146"/>
      <c r="R8" s="146"/>
      <c r="S8" s="146"/>
      <c r="T8" s="146"/>
      <c r="U8" s="146"/>
    </row>
    <row r="9" spans="2:22" ht="14.4" customHeight="1" x14ac:dyDescent="0.25">
      <c r="B9" s="646" t="s">
        <v>771</v>
      </c>
      <c r="C9" s="647"/>
      <c r="D9" s="647"/>
      <c r="E9" s="648"/>
      <c r="F9" s="185" t="s">
        <v>14</v>
      </c>
      <c r="G9" s="185" t="s">
        <v>15</v>
      </c>
      <c r="H9" s="185" t="s">
        <v>14</v>
      </c>
      <c r="I9" s="185" t="s">
        <v>15</v>
      </c>
      <c r="J9" s="697" t="s">
        <v>14</v>
      </c>
      <c r="K9" s="698"/>
      <c r="L9" s="697" t="s">
        <v>15</v>
      </c>
      <c r="M9" s="698"/>
      <c r="N9" s="185" t="s">
        <v>14</v>
      </c>
      <c r="O9" s="186" t="s">
        <v>15</v>
      </c>
      <c r="P9" s="66"/>
      <c r="Q9" s="66"/>
      <c r="R9" s="66"/>
      <c r="S9" s="66"/>
      <c r="T9" s="66"/>
      <c r="U9" s="66"/>
    </row>
    <row r="10" spans="2:22" x14ac:dyDescent="0.25">
      <c r="B10" s="16"/>
      <c r="C10" s="12"/>
      <c r="D10" s="12"/>
      <c r="E10" s="12"/>
      <c r="F10" s="8"/>
      <c r="G10" s="202"/>
      <c r="H10" s="8"/>
      <c r="I10" s="201"/>
      <c r="J10" s="699"/>
      <c r="K10" s="700"/>
      <c r="L10" s="705"/>
      <c r="M10" s="700"/>
      <c r="N10" s="25"/>
      <c r="O10" s="178"/>
    </row>
    <row r="11" spans="2:22" ht="14.4" customHeight="1" x14ac:dyDescent="0.25">
      <c r="B11" s="17" t="s">
        <v>16</v>
      </c>
      <c r="C11" s="13"/>
      <c r="D11" s="13"/>
      <c r="E11" s="129">
        <f>F11+H11+J11+N11</f>
        <v>72</v>
      </c>
      <c r="F11" s="9">
        <f>F13+F16+F19+F25+F29+F42+F44+F50</f>
        <v>13</v>
      </c>
      <c r="G11" s="236">
        <f>F11/E11</f>
        <v>0.18055555555555555</v>
      </c>
      <c r="H11" s="59">
        <f>SUM(H13+H16+H19+H25+H29+H42+H44+H50)</f>
        <v>42</v>
      </c>
      <c r="I11" s="153">
        <f>H11/E11</f>
        <v>0.58333333333333337</v>
      </c>
      <c r="J11" s="683">
        <f>SUM(J13+J16+J19+J25+J29+J42+J44+J50)</f>
        <v>9</v>
      </c>
      <c r="K11" s="684"/>
      <c r="L11" s="749">
        <f>J11/E11</f>
        <v>0.125</v>
      </c>
      <c r="M11" s="750"/>
      <c r="N11" s="184">
        <f>N13+N16+N19+N25+N29+N42+N44+N50</f>
        <v>8</v>
      </c>
      <c r="O11" s="179">
        <f>N11/E11</f>
        <v>0.1111111111111111</v>
      </c>
      <c r="P11" s="67"/>
      <c r="Q11" s="187">
        <f>G11+I11+L11+O11</f>
        <v>1</v>
      </c>
      <c r="R11" s="67"/>
      <c r="S11" s="67"/>
      <c r="T11" s="67"/>
      <c r="U11" s="67"/>
      <c r="V11" s="28"/>
    </row>
    <row r="12" spans="2:22" x14ac:dyDescent="0.25">
      <c r="B12" s="18"/>
      <c r="C12" s="15"/>
      <c r="D12" s="15"/>
      <c r="E12" s="62"/>
      <c r="F12" s="9"/>
      <c r="G12" s="193"/>
      <c r="H12" s="9"/>
      <c r="I12" s="192"/>
      <c r="J12" s="683"/>
      <c r="K12" s="684"/>
      <c r="L12" s="694"/>
      <c r="M12" s="684"/>
      <c r="N12" s="26"/>
      <c r="O12" s="94"/>
    </row>
    <row r="13" spans="2:22" x14ac:dyDescent="0.25">
      <c r="B13" s="19" t="s">
        <v>23</v>
      </c>
      <c r="C13" s="14"/>
      <c r="D13" s="14"/>
      <c r="E13" s="130"/>
      <c r="F13" s="11">
        <v>1</v>
      </c>
      <c r="G13" s="195"/>
      <c r="H13" s="11">
        <v>2</v>
      </c>
      <c r="I13" s="194"/>
      <c r="J13" s="639">
        <v>1</v>
      </c>
      <c r="K13" s="640"/>
      <c r="L13" s="695"/>
      <c r="M13" s="640"/>
      <c r="N13" s="11"/>
      <c r="O13" s="195"/>
    </row>
    <row r="14" spans="2:22" hidden="1" x14ac:dyDescent="0.25">
      <c r="B14" s="19" t="s">
        <v>187</v>
      </c>
      <c r="C14" s="14"/>
      <c r="D14" s="14"/>
      <c r="E14" s="130"/>
      <c r="F14" s="75">
        <v>1</v>
      </c>
      <c r="G14" s="195"/>
      <c r="H14" s="11"/>
      <c r="I14" s="194"/>
      <c r="J14" s="230"/>
      <c r="K14" s="231"/>
      <c r="L14" s="199"/>
      <c r="M14" s="195"/>
      <c r="N14" s="11"/>
      <c r="O14" s="195"/>
    </row>
    <row r="15" spans="2:22" hidden="1" x14ac:dyDescent="0.25">
      <c r="B15" s="69" t="s">
        <v>188</v>
      </c>
      <c r="C15" s="14"/>
      <c r="D15" s="14"/>
      <c r="E15" s="130"/>
      <c r="F15" s="176"/>
      <c r="G15" s="195"/>
      <c r="H15" s="11"/>
      <c r="I15" s="194"/>
      <c r="J15" s="759">
        <v>1</v>
      </c>
      <c r="K15" s="760"/>
      <c r="L15" s="199"/>
      <c r="M15" s="195"/>
      <c r="N15" s="11"/>
      <c r="O15" s="195"/>
    </row>
    <row r="16" spans="2:22" ht="14.4" customHeight="1" x14ac:dyDescent="0.25">
      <c r="B16" s="18" t="s">
        <v>21</v>
      </c>
      <c r="C16" s="15"/>
      <c r="D16" s="15"/>
      <c r="E16" s="198"/>
      <c r="F16" s="9">
        <v>1</v>
      </c>
      <c r="G16" s="193"/>
      <c r="H16" s="9">
        <v>3</v>
      </c>
      <c r="I16" s="192"/>
      <c r="J16" s="683">
        <v>1</v>
      </c>
      <c r="K16" s="684"/>
      <c r="L16" s="694"/>
      <c r="M16" s="684"/>
      <c r="N16" s="26"/>
      <c r="O16" s="94"/>
    </row>
    <row r="17" spans="2:15" ht="14.4" hidden="1" customHeight="1" x14ac:dyDescent="0.25">
      <c r="B17" s="183" t="s">
        <v>189</v>
      </c>
      <c r="C17" s="15"/>
      <c r="D17" s="15"/>
      <c r="E17" s="198"/>
      <c r="F17" s="75"/>
      <c r="G17" s="193"/>
      <c r="H17" s="9"/>
      <c r="I17" s="192"/>
      <c r="J17" s="757">
        <v>1</v>
      </c>
      <c r="K17" s="758"/>
      <c r="L17" s="198"/>
      <c r="M17" s="193"/>
      <c r="N17" s="26"/>
      <c r="O17" s="94"/>
    </row>
    <row r="18" spans="2:15" ht="14.4" hidden="1" customHeight="1" x14ac:dyDescent="0.25">
      <c r="B18" s="183" t="s">
        <v>132</v>
      </c>
      <c r="C18" s="15"/>
      <c r="D18" s="15"/>
      <c r="E18" s="198"/>
      <c r="F18" s="77">
        <v>1</v>
      </c>
      <c r="G18" s="193"/>
      <c r="H18" s="9"/>
      <c r="I18" s="192"/>
      <c r="J18" s="759"/>
      <c r="K18" s="760"/>
      <c r="L18" s="198"/>
      <c r="M18" s="193"/>
      <c r="N18" s="26"/>
      <c r="O18" s="94"/>
    </row>
    <row r="19" spans="2:15" ht="14.4" customHeight="1" x14ac:dyDescent="0.25">
      <c r="B19" s="19" t="s">
        <v>17</v>
      </c>
      <c r="C19" s="14"/>
      <c r="D19" s="14"/>
      <c r="E19" s="199"/>
      <c r="F19" s="11">
        <v>1</v>
      </c>
      <c r="G19" s="195"/>
      <c r="H19" s="11">
        <v>6</v>
      </c>
      <c r="I19" s="194"/>
      <c r="J19" s="639">
        <v>1</v>
      </c>
      <c r="K19" s="640"/>
      <c r="L19" s="695"/>
      <c r="M19" s="640"/>
      <c r="N19" s="11">
        <v>3</v>
      </c>
      <c r="O19" s="195"/>
    </row>
    <row r="20" spans="2:15" ht="14.4" hidden="1" customHeight="1" x14ac:dyDescent="0.25">
      <c r="B20" s="69" t="s">
        <v>190</v>
      </c>
      <c r="C20" s="14"/>
      <c r="D20" s="14"/>
      <c r="E20" s="199"/>
      <c r="F20" s="75"/>
      <c r="G20" s="195"/>
      <c r="H20" s="11"/>
      <c r="I20" s="194"/>
      <c r="J20" s="751"/>
      <c r="K20" s="752"/>
      <c r="L20" s="199"/>
      <c r="M20" s="195"/>
      <c r="N20" s="180">
        <v>1</v>
      </c>
      <c r="O20" s="195"/>
    </row>
    <row r="21" spans="2:15" ht="14.4" hidden="1" customHeight="1" x14ac:dyDescent="0.25">
      <c r="B21" s="69" t="s">
        <v>159</v>
      </c>
      <c r="C21" s="14"/>
      <c r="D21" s="14"/>
      <c r="E21" s="199"/>
      <c r="F21" s="76"/>
      <c r="G21" s="195"/>
      <c r="H21" s="11"/>
      <c r="I21" s="194"/>
      <c r="J21" s="753">
        <v>1</v>
      </c>
      <c r="K21" s="754"/>
      <c r="L21" s="199"/>
      <c r="M21" s="195"/>
      <c r="N21" s="181"/>
      <c r="O21" s="195"/>
    </row>
    <row r="22" spans="2:15" ht="14.4" hidden="1" customHeight="1" x14ac:dyDescent="0.25">
      <c r="B22" s="69" t="s">
        <v>139</v>
      </c>
      <c r="C22" s="14"/>
      <c r="D22" s="14"/>
      <c r="E22" s="199"/>
      <c r="F22" s="76">
        <v>1</v>
      </c>
      <c r="G22" s="195"/>
      <c r="H22" s="11"/>
      <c r="I22" s="194"/>
      <c r="J22" s="237"/>
      <c r="K22" s="238"/>
      <c r="L22" s="199"/>
      <c r="M22" s="195"/>
      <c r="N22" s="181"/>
      <c r="O22" s="195"/>
    </row>
    <row r="23" spans="2:15" ht="14.4" hidden="1" customHeight="1" x14ac:dyDescent="0.25">
      <c r="B23" s="69" t="s">
        <v>191</v>
      </c>
      <c r="C23" s="14"/>
      <c r="D23" s="14"/>
      <c r="E23" s="199"/>
      <c r="F23" s="76"/>
      <c r="G23" s="195"/>
      <c r="H23" s="11"/>
      <c r="I23" s="194"/>
      <c r="J23" s="237"/>
      <c r="K23" s="238"/>
      <c r="L23" s="199"/>
      <c r="M23" s="195"/>
      <c r="N23" s="181">
        <v>1</v>
      </c>
      <c r="O23" s="195"/>
    </row>
    <row r="24" spans="2:15" ht="14.4" hidden="1" customHeight="1" x14ac:dyDescent="0.25">
      <c r="B24" s="69" t="s">
        <v>192</v>
      </c>
      <c r="C24" s="14"/>
      <c r="D24" s="14"/>
      <c r="E24" s="199"/>
      <c r="F24" s="77"/>
      <c r="G24" s="195"/>
      <c r="H24" s="11"/>
      <c r="I24" s="194"/>
      <c r="J24" s="755"/>
      <c r="K24" s="756"/>
      <c r="L24" s="199"/>
      <c r="M24" s="195"/>
      <c r="N24" s="182">
        <v>1</v>
      </c>
      <c r="O24" s="195"/>
    </row>
    <row r="25" spans="2:15" ht="14.4" customHeight="1" x14ac:dyDescent="0.25">
      <c r="B25" s="18" t="s">
        <v>18</v>
      </c>
      <c r="C25" s="15"/>
      <c r="D25" s="15"/>
      <c r="E25" s="198"/>
      <c r="F25" s="9">
        <v>3</v>
      </c>
      <c r="G25" s="193"/>
      <c r="H25" s="9">
        <v>8</v>
      </c>
      <c r="I25" s="192"/>
      <c r="J25" s="683">
        <v>0</v>
      </c>
      <c r="K25" s="684"/>
      <c r="L25" s="694"/>
      <c r="M25" s="684"/>
      <c r="N25" s="26"/>
      <c r="O25" s="94"/>
    </row>
    <row r="26" spans="2:15" ht="14.4" hidden="1" customHeight="1" x14ac:dyDescent="0.25">
      <c r="B26" s="174" t="s">
        <v>193</v>
      </c>
      <c r="C26" s="71"/>
      <c r="D26" s="71"/>
      <c r="E26" s="131"/>
      <c r="F26" s="75">
        <v>1</v>
      </c>
      <c r="G26" s="72"/>
      <c r="H26" s="73"/>
      <c r="I26" s="74"/>
      <c r="J26" s="703"/>
      <c r="K26" s="704"/>
      <c r="L26" s="131"/>
      <c r="M26" s="72"/>
      <c r="N26" s="26"/>
      <c r="O26" s="94"/>
    </row>
    <row r="27" spans="2:15" ht="14.4" hidden="1" customHeight="1" x14ac:dyDescent="0.25">
      <c r="B27" s="174" t="s">
        <v>194</v>
      </c>
      <c r="C27" s="71"/>
      <c r="D27" s="71"/>
      <c r="E27" s="131"/>
      <c r="F27" s="76">
        <v>1</v>
      </c>
      <c r="G27" s="72"/>
      <c r="H27" s="73"/>
      <c r="I27" s="74"/>
      <c r="J27" s="214"/>
      <c r="K27" s="215"/>
      <c r="L27" s="131"/>
      <c r="M27" s="72"/>
      <c r="N27" s="26"/>
      <c r="O27" s="94"/>
    </row>
    <row r="28" spans="2:15" ht="14.4" hidden="1" customHeight="1" x14ac:dyDescent="0.25">
      <c r="B28" s="174" t="s">
        <v>136</v>
      </c>
      <c r="C28" s="71"/>
      <c r="D28" s="71"/>
      <c r="E28" s="131"/>
      <c r="F28" s="77">
        <v>1</v>
      </c>
      <c r="G28" s="72"/>
      <c r="H28" s="73"/>
      <c r="I28" s="74"/>
      <c r="J28" s="214"/>
      <c r="K28" s="215"/>
      <c r="L28" s="131"/>
      <c r="M28" s="72"/>
      <c r="N28" s="26"/>
      <c r="O28" s="94"/>
    </row>
    <row r="29" spans="2:15" ht="14.4" customHeight="1" x14ac:dyDescent="0.25">
      <c r="B29" s="19" t="s">
        <v>20</v>
      </c>
      <c r="C29" s="14"/>
      <c r="D29" s="14"/>
      <c r="E29" s="199"/>
      <c r="F29" s="11">
        <v>5</v>
      </c>
      <c r="G29" s="195"/>
      <c r="H29" s="11">
        <v>15</v>
      </c>
      <c r="I29" s="194"/>
      <c r="J29" s="639">
        <v>3</v>
      </c>
      <c r="K29" s="640"/>
      <c r="L29" s="695"/>
      <c r="M29" s="640"/>
      <c r="N29" s="11">
        <v>4</v>
      </c>
      <c r="O29" s="195"/>
    </row>
    <row r="30" spans="2:15" ht="14.4" hidden="1" customHeight="1" x14ac:dyDescent="0.25">
      <c r="B30" s="69" t="s">
        <v>195</v>
      </c>
      <c r="C30" s="78"/>
      <c r="D30" s="78"/>
      <c r="E30" s="132"/>
      <c r="F30" s="75"/>
      <c r="G30" s="79"/>
      <c r="H30" s="70"/>
      <c r="I30" s="80"/>
      <c r="J30" s="757">
        <v>1</v>
      </c>
      <c r="K30" s="758"/>
      <c r="L30" s="132"/>
      <c r="M30" s="79"/>
      <c r="N30" s="180"/>
      <c r="O30" s="195"/>
    </row>
    <row r="31" spans="2:15" ht="14.4" hidden="1" customHeight="1" x14ac:dyDescent="0.25">
      <c r="B31" s="69" t="s">
        <v>196</v>
      </c>
      <c r="C31" s="78"/>
      <c r="D31" s="78"/>
      <c r="E31" s="132"/>
      <c r="F31" s="76"/>
      <c r="G31" s="79"/>
      <c r="H31" s="70"/>
      <c r="I31" s="80"/>
      <c r="J31" s="659"/>
      <c r="K31" s="660"/>
      <c r="L31" s="132"/>
      <c r="M31" s="79"/>
      <c r="N31" s="181">
        <v>1</v>
      </c>
      <c r="O31" s="195"/>
    </row>
    <row r="32" spans="2:15" ht="14.4" hidden="1" customHeight="1" x14ac:dyDescent="0.25">
      <c r="B32" s="69" t="s">
        <v>197</v>
      </c>
      <c r="C32" s="78"/>
      <c r="D32" s="78"/>
      <c r="E32" s="132"/>
      <c r="F32" s="76"/>
      <c r="G32" s="79"/>
      <c r="H32" s="70"/>
      <c r="I32" s="80"/>
      <c r="J32" s="189"/>
      <c r="K32" s="190"/>
      <c r="L32" s="132"/>
      <c r="M32" s="79"/>
      <c r="N32" s="181">
        <v>1</v>
      </c>
      <c r="O32" s="195"/>
    </row>
    <row r="33" spans="2:17" ht="14.4" hidden="1" customHeight="1" x14ac:dyDescent="0.25">
      <c r="B33" s="69" t="s">
        <v>198</v>
      </c>
      <c r="C33" s="78"/>
      <c r="D33" s="78"/>
      <c r="E33" s="132"/>
      <c r="F33" s="76">
        <v>1</v>
      </c>
      <c r="G33" s="79"/>
      <c r="H33" s="70"/>
      <c r="I33" s="80"/>
      <c r="J33" s="189"/>
      <c r="K33" s="190"/>
      <c r="L33" s="132"/>
      <c r="M33" s="79"/>
      <c r="N33" s="181"/>
      <c r="O33" s="195"/>
    </row>
    <row r="34" spans="2:17" ht="14.4" hidden="1" customHeight="1" x14ac:dyDescent="0.25">
      <c r="B34" s="69" t="s">
        <v>144</v>
      </c>
      <c r="C34" s="78"/>
      <c r="D34" s="78"/>
      <c r="E34" s="132"/>
      <c r="F34" s="76"/>
      <c r="G34" s="79"/>
      <c r="H34" s="70"/>
      <c r="I34" s="80"/>
      <c r="J34" s="659"/>
      <c r="K34" s="660"/>
      <c r="L34" s="132"/>
      <c r="M34" s="79"/>
      <c r="N34" s="181">
        <v>1</v>
      </c>
      <c r="O34" s="195"/>
    </row>
    <row r="35" spans="2:17" ht="14.4" hidden="1" customHeight="1" x14ac:dyDescent="0.25">
      <c r="B35" s="69" t="s">
        <v>155</v>
      </c>
      <c r="C35" s="78"/>
      <c r="D35" s="78"/>
      <c r="E35" s="132"/>
      <c r="F35" s="76">
        <v>1</v>
      </c>
      <c r="G35" s="79"/>
      <c r="H35" s="70"/>
      <c r="I35" s="80"/>
      <c r="J35" s="189"/>
      <c r="K35" s="190"/>
      <c r="L35" s="132"/>
      <c r="M35" s="79"/>
      <c r="N35" s="181"/>
      <c r="O35" s="195"/>
    </row>
    <row r="36" spans="2:17" ht="14.4" hidden="1" customHeight="1" x14ac:dyDescent="0.25">
      <c r="B36" s="69" t="s">
        <v>145</v>
      </c>
      <c r="C36" s="78"/>
      <c r="D36" s="78"/>
      <c r="E36" s="132"/>
      <c r="F36" s="76"/>
      <c r="G36" s="79"/>
      <c r="H36" s="70"/>
      <c r="I36" s="80"/>
      <c r="J36" s="659">
        <v>1</v>
      </c>
      <c r="K36" s="660"/>
      <c r="L36" s="132"/>
      <c r="M36" s="79"/>
      <c r="N36" s="181"/>
      <c r="O36" s="195"/>
    </row>
    <row r="37" spans="2:17" ht="14.4" hidden="1" customHeight="1" x14ac:dyDescent="0.25">
      <c r="B37" s="69" t="s">
        <v>151</v>
      </c>
      <c r="C37" s="78"/>
      <c r="D37" s="78"/>
      <c r="E37" s="132"/>
      <c r="F37" s="76">
        <v>1</v>
      </c>
      <c r="G37" s="79"/>
      <c r="H37" s="70"/>
      <c r="I37" s="80"/>
      <c r="J37" s="189"/>
      <c r="K37" s="190"/>
      <c r="L37" s="132"/>
      <c r="M37" s="79"/>
      <c r="N37" s="181"/>
      <c r="O37" s="195"/>
    </row>
    <row r="38" spans="2:17" ht="14.4" hidden="1" customHeight="1" x14ac:dyDescent="0.25">
      <c r="B38" s="69" t="s">
        <v>157</v>
      </c>
      <c r="C38" s="78"/>
      <c r="D38" s="78"/>
      <c r="E38" s="132"/>
      <c r="F38" s="76"/>
      <c r="G38" s="79"/>
      <c r="H38" s="70"/>
      <c r="I38" s="80"/>
      <c r="J38" s="659">
        <v>1</v>
      </c>
      <c r="K38" s="660"/>
      <c r="L38" s="132"/>
      <c r="M38" s="79"/>
      <c r="N38" s="181"/>
      <c r="O38" s="195"/>
    </row>
    <row r="39" spans="2:17" ht="14.4" hidden="1" customHeight="1" x14ac:dyDescent="0.25">
      <c r="B39" s="69" t="s">
        <v>199</v>
      </c>
      <c r="C39" s="78"/>
      <c r="D39" s="78"/>
      <c r="E39" s="132"/>
      <c r="F39" s="76">
        <v>1</v>
      </c>
      <c r="G39" s="79"/>
      <c r="H39" s="70"/>
      <c r="I39" s="80"/>
      <c r="J39" s="659"/>
      <c r="K39" s="660"/>
      <c r="L39" s="132"/>
      <c r="M39" s="79"/>
      <c r="N39" s="181"/>
      <c r="O39" s="195"/>
    </row>
    <row r="40" spans="2:17" ht="14.4" hidden="1" customHeight="1" x14ac:dyDescent="0.25">
      <c r="B40" s="69" t="s">
        <v>154</v>
      </c>
      <c r="C40" s="78"/>
      <c r="D40" s="78"/>
      <c r="E40" s="132"/>
      <c r="F40" s="76">
        <v>1</v>
      </c>
      <c r="G40" s="79"/>
      <c r="H40" s="70"/>
      <c r="I40" s="80"/>
      <c r="J40" s="189"/>
      <c r="K40" s="190"/>
      <c r="L40" s="132"/>
      <c r="M40" s="79"/>
      <c r="N40" s="181"/>
      <c r="O40" s="195"/>
    </row>
    <row r="41" spans="2:17" ht="14.4" hidden="1" customHeight="1" x14ac:dyDescent="0.25">
      <c r="B41" s="69" t="s">
        <v>200</v>
      </c>
      <c r="C41" s="78"/>
      <c r="D41" s="78"/>
      <c r="E41" s="132"/>
      <c r="F41" s="77"/>
      <c r="G41" s="79"/>
      <c r="H41" s="70"/>
      <c r="I41" s="80"/>
      <c r="J41" s="228"/>
      <c r="K41" s="229"/>
      <c r="L41" s="132"/>
      <c r="M41" s="79"/>
      <c r="N41" s="182">
        <v>1</v>
      </c>
      <c r="O41" s="195"/>
    </row>
    <row r="42" spans="2:17" ht="14.4" customHeight="1" x14ac:dyDescent="0.25">
      <c r="B42" s="18" t="s">
        <v>19</v>
      </c>
      <c r="C42" s="15"/>
      <c r="D42" s="15"/>
      <c r="E42" s="198"/>
      <c r="F42" s="9">
        <v>0</v>
      </c>
      <c r="G42" s="193"/>
      <c r="H42" s="9">
        <v>5</v>
      </c>
      <c r="I42" s="192"/>
      <c r="J42" s="683">
        <v>0</v>
      </c>
      <c r="K42" s="684"/>
      <c r="L42" s="694"/>
      <c r="M42" s="684"/>
      <c r="N42" s="26">
        <v>1</v>
      </c>
      <c r="O42" s="94"/>
    </row>
    <row r="43" spans="2:17" ht="14.4" hidden="1" customHeight="1" x14ac:dyDescent="0.25">
      <c r="B43" s="174" t="s">
        <v>140</v>
      </c>
      <c r="C43" s="15"/>
      <c r="D43" s="15"/>
      <c r="E43" s="198"/>
      <c r="F43" s="26"/>
      <c r="G43" s="193"/>
      <c r="H43" s="9"/>
      <c r="I43" s="192"/>
      <c r="J43" s="703"/>
      <c r="K43" s="704"/>
      <c r="L43" s="198"/>
      <c r="M43" s="193"/>
      <c r="N43" s="245">
        <v>1</v>
      </c>
      <c r="O43" s="94"/>
    </row>
    <row r="44" spans="2:17" ht="14.4" customHeight="1" x14ac:dyDescent="0.25">
      <c r="B44" s="19" t="s">
        <v>0</v>
      </c>
      <c r="C44" s="14"/>
      <c r="D44" s="14"/>
      <c r="E44" s="199"/>
      <c r="F44" s="11">
        <f>F263</f>
        <v>2</v>
      </c>
      <c r="G44" s="195"/>
      <c r="H44" s="11">
        <v>2</v>
      </c>
      <c r="I44" s="194"/>
      <c r="J44" s="639">
        <v>3</v>
      </c>
      <c r="K44" s="640"/>
      <c r="L44" s="695"/>
      <c r="M44" s="640"/>
      <c r="N44" s="11"/>
      <c r="O44" s="195"/>
      <c r="Q44" s="219" t="s">
        <v>7</v>
      </c>
    </row>
    <row r="45" spans="2:17" ht="14.4" hidden="1" customHeight="1" x14ac:dyDescent="0.25">
      <c r="B45" s="81" t="s">
        <v>112</v>
      </c>
      <c r="C45" s="78"/>
      <c r="D45" s="14"/>
      <c r="E45" s="199"/>
      <c r="F45" s="75">
        <v>1</v>
      </c>
      <c r="G45" s="195"/>
      <c r="H45" s="11"/>
      <c r="I45" s="194"/>
      <c r="J45" s="761"/>
      <c r="K45" s="762"/>
      <c r="L45" s="199"/>
      <c r="M45" s="195"/>
      <c r="N45" s="11"/>
      <c r="O45" s="195"/>
    </row>
    <row r="46" spans="2:17" ht="14.4" hidden="1" customHeight="1" x14ac:dyDescent="0.25">
      <c r="B46" s="81" t="s">
        <v>114</v>
      </c>
      <c r="C46" s="78"/>
      <c r="D46" s="14"/>
      <c r="E46" s="199"/>
      <c r="F46" s="76"/>
      <c r="G46" s="195"/>
      <c r="H46" s="11"/>
      <c r="I46" s="194"/>
      <c r="J46" s="659">
        <v>1</v>
      </c>
      <c r="K46" s="660"/>
      <c r="L46" s="199"/>
      <c r="M46" s="195"/>
      <c r="N46" s="11"/>
      <c r="O46" s="195"/>
    </row>
    <row r="47" spans="2:17" ht="14.4" hidden="1" customHeight="1" x14ac:dyDescent="0.25">
      <c r="B47" s="81" t="s">
        <v>115</v>
      </c>
      <c r="C47" s="78"/>
      <c r="D47" s="14"/>
      <c r="E47" s="199"/>
      <c r="F47" s="76"/>
      <c r="G47" s="195"/>
      <c r="H47" s="11"/>
      <c r="I47" s="194"/>
      <c r="J47" s="659">
        <v>1</v>
      </c>
      <c r="K47" s="660"/>
      <c r="L47" s="199"/>
      <c r="M47" s="195"/>
      <c r="N47" s="11"/>
      <c r="O47" s="195"/>
    </row>
    <row r="48" spans="2:17" ht="14.4" hidden="1" customHeight="1" x14ac:dyDescent="0.25">
      <c r="B48" s="81" t="s">
        <v>116</v>
      </c>
      <c r="C48" s="78"/>
      <c r="D48" s="14"/>
      <c r="E48" s="199"/>
      <c r="F48" s="76">
        <v>1</v>
      </c>
      <c r="G48" s="195"/>
      <c r="H48" s="11"/>
      <c r="I48" s="194"/>
      <c r="J48" s="659"/>
      <c r="K48" s="660"/>
      <c r="L48" s="199"/>
      <c r="M48" s="195"/>
      <c r="N48" s="11"/>
      <c r="O48" s="195"/>
    </row>
    <row r="49" spans="2:21" ht="14.4" hidden="1" customHeight="1" x14ac:dyDescent="0.25">
      <c r="B49" s="81" t="s">
        <v>117</v>
      </c>
      <c r="C49" s="78"/>
      <c r="D49" s="14"/>
      <c r="E49" s="199"/>
      <c r="F49" s="77"/>
      <c r="G49" s="195"/>
      <c r="H49" s="11"/>
      <c r="I49" s="194"/>
      <c r="J49" s="759">
        <v>1</v>
      </c>
      <c r="K49" s="760"/>
      <c r="L49" s="199"/>
      <c r="M49" s="195"/>
      <c r="N49" s="11"/>
      <c r="O49" s="195"/>
    </row>
    <row r="50" spans="2:21" ht="14.4" customHeight="1" x14ac:dyDescent="0.25">
      <c r="B50" s="83" t="s">
        <v>102</v>
      </c>
      <c r="C50" s="65"/>
      <c r="D50" s="65"/>
      <c r="E50" s="133"/>
      <c r="F50" s="27">
        <v>0</v>
      </c>
      <c r="G50" s="197"/>
      <c r="H50" s="27">
        <v>1</v>
      </c>
      <c r="I50" s="196"/>
      <c r="J50" s="685">
        <v>0</v>
      </c>
      <c r="K50" s="686"/>
      <c r="L50" s="177"/>
      <c r="M50" s="84"/>
      <c r="N50" s="27"/>
      <c r="O50" s="197"/>
    </row>
    <row r="51" spans="2:21" ht="13.95" customHeight="1" x14ac:dyDescent="0.25">
      <c r="B51" s="15"/>
      <c r="C51" s="15"/>
      <c r="D51" s="15"/>
      <c r="E51" s="198"/>
      <c r="F51" s="198"/>
      <c r="G51" s="198"/>
      <c r="H51" s="198"/>
      <c r="I51" s="198"/>
      <c r="J51" s="198"/>
      <c r="K51" s="198"/>
      <c r="L51" s="198"/>
      <c r="M51" s="198"/>
      <c r="N51" s="198"/>
      <c r="O51" s="198"/>
      <c r="P51" s="198"/>
      <c r="Q51" s="198"/>
      <c r="R51" s="198"/>
      <c r="S51" s="198"/>
      <c r="T51" s="198"/>
      <c r="U51" s="198"/>
    </row>
    <row r="52" spans="2:21" ht="13.95" customHeight="1" x14ac:dyDescent="0.25">
      <c r="B52" s="13" t="s">
        <v>759</v>
      </c>
      <c r="C52" s="15"/>
      <c r="D52" s="15"/>
      <c r="E52" s="198"/>
      <c r="F52" s="198"/>
      <c r="G52" s="198"/>
      <c r="H52" s="198"/>
      <c r="I52" s="198"/>
      <c r="J52" s="198"/>
      <c r="K52" s="198"/>
      <c r="L52" s="198"/>
      <c r="M52" s="198"/>
      <c r="N52" s="198"/>
      <c r="O52" s="198"/>
      <c r="P52" s="198"/>
      <c r="Q52" s="198"/>
      <c r="R52" s="198"/>
      <c r="S52" s="198"/>
      <c r="T52" s="198"/>
      <c r="U52" s="198"/>
    </row>
    <row r="53" spans="2:21" ht="7.2" customHeight="1" x14ac:dyDescent="0.25">
      <c r="B53" s="15"/>
      <c r="C53" s="15"/>
      <c r="D53" s="15"/>
      <c r="E53" s="198"/>
      <c r="F53" s="198"/>
      <c r="G53" s="198"/>
      <c r="H53" s="198"/>
      <c r="I53" s="198" t="s">
        <v>7</v>
      </c>
      <c r="J53" s="198"/>
      <c r="K53" s="198"/>
      <c r="L53" s="198"/>
      <c r="M53" s="198"/>
      <c r="N53" s="198"/>
      <c r="O53" s="198"/>
      <c r="P53" s="198"/>
      <c r="Q53" s="198"/>
      <c r="R53" s="198"/>
      <c r="S53" s="198"/>
      <c r="T53" s="198"/>
      <c r="U53" s="198"/>
    </row>
    <row r="54" spans="2:21" ht="13.95" customHeight="1" x14ac:dyDescent="0.25">
      <c r="B54" s="667" t="s">
        <v>163</v>
      </c>
      <c r="C54" s="668"/>
      <c r="D54" s="669"/>
      <c r="E54" s="667" t="s">
        <v>177</v>
      </c>
      <c r="F54" s="668"/>
      <c r="G54" s="668"/>
      <c r="H54" s="668"/>
      <c r="I54" s="668"/>
      <c r="J54" s="668"/>
      <c r="K54" s="669"/>
      <c r="L54" s="717" t="s">
        <v>175</v>
      </c>
      <c r="M54" s="718"/>
      <c r="N54" s="719"/>
      <c r="O54" s="198"/>
      <c r="P54" s="198"/>
      <c r="Q54" s="198"/>
      <c r="R54" s="198"/>
      <c r="S54" s="198"/>
      <c r="T54" s="198"/>
      <c r="U54" s="198"/>
    </row>
    <row r="55" spans="2:21" ht="13.95" customHeight="1" x14ac:dyDescent="0.25">
      <c r="B55" s="670"/>
      <c r="C55" s="671"/>
      <c r="D55" s="672"/>
      <c r="E55" s="670"/>
      <c r="F55" s="671"/>
      <c r="G55" s="671"/>
      <c r="H55" s="671"/>
      <c r="I55" s="671"/>
      <c r="J55" s="671"/>
      <c r="K55" s="672"/>
      <c r="L55" s="720"/>
      <c r="M55" s="721"/>
      <c r="N55" s="722"/>
      <c r="O55" s="198"/>
      <c r="P55" s="198"/>
      <c r="Q55" s="198"/>
      <c r="R55" s="198"/>
      <c r="S55" s="198"/>
      <c r="T55" s="198"/>
      <c r="U55" s="198"/>
    </row>
    <row r="56" spans="2:21" ht="37.950000000000003" customHeight="1" x14ac:dyDescent="0.25">
      <c r="B56" s="773" t="s">
        <v>49</v>
      </c>
      <c r="C56" s="774"/>
      <c r="D56" s="775"/>
      <c r="E56" s="653" t="s">
        <v>201</v>
      </c>
      <c r="F56" s="654"/>
      <c r="G56" s="654"/>
      <c r="H56" s="654"/>
      <c r="I56" s="654"/>
      <c r="J56" s="654"/>
      <c r="K56" s="655"/>
      <c r="L56" s="723" t="s">
        <v>202</v>
      </c>
      <c r="M56" s="724"/>
      <c r="N56" s="725"/>
      <c r="O56" s="198"/>
      <c r="P56" s="198"/>
      <c r="Q56" s="198"/>
      <c r="R56" s="198"/>
      <c r="S56" s="198"/>
      <c r="T56" s="198"/>
      <c r="U56" s="198"/>
    </row>
    <row r="57" spans="2:21" ht="49.95" customHeight="1" x14ac:dyDescent="0.25">
      <c r="B57" s="653" t="s">
        <v>203</v>
      </c>
      <c r="C57" s="654"/>
      <c r="D57" s="655"/>
      <c r="E57" s="656" t="s">
        <v>204</v>
      </c>
      <c r="F57" s="657"/>
      <c r="G57" s="657"/>
      <c r="H57" s="657"/>
      <c r="I57" s="657"/>
      <c r="J57" s="657"/>
      <c r="K57" s="658"/>
      <c r="L57" s="726"/>
      <c r="M57" s="727"/>
      <c r="N57" s="728"/>
      <c r="O57" s="198"/>
      <c r="P57" s="246"/>
      <c r="Q57" s="198"/>
      <c r="R57" s="198"/>
      <c r="S57" s="198"/>
      <c r="T57" s="198"/>
      <c r="U57" s="198"/>
    </row>
    <row r="58" spans="2:21" ht="52.2" customHeight="1" x14ac:dyDescent="0.25">
      <c r="B58" s="653" t="s">
        <v>205</v>
      </c>
      <c r="C58" s="654"/>
      <c r="D58" s="655"/>
      <c r="E58" s="656" t="s">
        <v>206</v>
      </c>
      <c r="F58" s="657"/>
      <c r="G58" s="657"/>
      <c r="H58" s="657"/>
      <c r="I58" s="657"/>
      <c r="J58" s="657"/>
      <c r="K58" s="658"/>
      <c r="L58" s="726"/>
      <c r="M58" s="727"/>
      <c r="N58" s="728"/>
      <c r="O58" s="198"/>
      <c r="P58" s="246"/>
      <c r="Q58" s="198"/>
      <c r="R58" s="198"/>
      <c r="S58" s="198"/>
      <c r="T58" s="198"/>
      <c r="U58" s="198"/>
    </row>
    <row r="59" spans="2:21" ht="32.4" customHeight="1" x14ac:dyDescent="0.25">
      <c r="B59" s="653" t="s">
        <v>173</v>
      </c>
      <c r="C59" s="654"/>
      <c r="D59" s="655"/>
      <c r="E59" s="656" t="s">
        <v>207</v>
      </c>
      <c r="F59" s="657"/>
      <c r="G59" s="657"/>
      <c r="H59" s="657"/>
      <c r="I59" s="657"/>
      <c r="J59" s="657"/>
      <c r="K59" s="658"/>
      <c r="L59" s="726"/>
      <c r="M59" s="727"/>
      <c r="N59" s="728"/>
      <c r="O59" s="198"/>
      <c r="P59" s="198"/>
      <c r="Q59" s="198"/>
      <c r="R59" s="198"/>
      <c r="S59" s="198"/>
      <c r="T59" s="198"/>
      <c r="U59" s="198"/>
    </row>
    <row r="60" spans="2:21" ht="51.6" customHeight="1" x14ac:dyDescent="0.25">
      <c r="B60" s="653" t="s">
        <v>70</v>
      </c>
      <c r="C60" s="654"/>
      <c r="D60" s="655"/>
      <c r="E60" s="656" t="s">
        <v>208</v>
      </c>
      <c r="F60" s="657"/>
      <c r="G60" s="657"/>
      <c r="H60" s="657"/>
      <c r="I60" s="657"/>
      <c r="J60" s="657"/>
      <c r="K60" s="658"/>
      <c r="L60" s="726"/>
      <c r="M60" s="727"/>
      <c r="N60" s="728"/>
      <c r="O60" s="198"/>
      <c r="P60" s="1"/>
      <c r="Q60" s="198"/>
      <c r="R60" s="198"/>
      <c r="S60" s="198"/>
      <c r="T60" s="198"/>
      <c r="U60" s="198"/>
    </row>
    <row r="61" spans="2:21" ht="54" customHeight="1" x14ac:dyDescent="0.25">
      <c r="B61" s="770" t="s">
        <v>209</v>
      </c>
      <c r="C61" s="771"/>
      <c r="D61" s="772"/>
      <c r="E61" s="656" t="s">
        <v>736</v>
      </c>
      <c r="F61" s="657"/>
      <c r="G61" s="657"/>
      <c r="H61" s="657"/>
      <c r="I61" s="657"/>
      <c r="J61" s="657"/>
      <c r="K61" s="658"/>
      <c r="L61" s="726"/>
      <c r="M61" s="727"/>
      <c r="N61" s="728"/>
      <c r="O61" s="198"/>
      <c r="P61" s="1"/>
      <c r="Q61" s="198"/>
      <c r="R61" s="198"/>
      <c r="S61" s="198"/>
      <c r="T61" s="198"/>
      <c r="U61" s="198"/>
    </row>
    <row r="62" spans="2:21" ht="54" customHeight="1" x14ac:dyDescent="0.25">
      <c r="B62" s="653" t="s">
        <v>168</v>
      </c>
      <c r="C62" s="654"/>
      <c r="D62" s="655"/>
      <c r="E62" s="656" t="s">
        <v>210</v>
      </c>
      <c r="F62" s="657"/>
      <c r="G62" s="657"/>
      <c r="H62" s="657"/>
      <c r="I62" s="657"/>
      <c r="J62" s="657"/>
      <c r="K62" s="658"/>
      <c r="L62" s="726"/>
      <c r="M62" s="727"/>
      <c r="N62" s="728"/>
      <c r="O62" s="198"/>
      <c r="P62" s="1"/>
      <c r="Q62" s="198"/>
      <c r="R62" s="198"/>
      <c r="S62" s="198"/>
      <c r="T62" s="198"/>
      <c r="U62" s="198"/>
    </row>
    <row r="63" spans="2:21" ht="46.5" customHeight="1" x14ac:dyDescent="0.25">
      <c r="B63" s="653" t="s">
        <v>86</v>
      </c>
      <c r="C63" s="654"/>
      <c r="D63" s="655"/>
      <c r="E63" s="656" t="s">
        <v>737</v>
      </c>
      <c r="F63" s="657"/>
      <c r="G63" s="657"/>
      <c r="H63" s="657"/>
      <c r="I63" s="657"/>
      <c r="J63" s="657"/>
      <c r="K63" s="658"/>
      <c r="L63" s="729"/>
      <c r="M63" s="730"/>
      <c r="N63" s="731"/>
      <c r="O63" s="1"/>
      <c r="P63" s="198"/>
      <c r="Q63" s="198"/>
      <c r="R63" s="198"/>
      <c r="S63" s="198"/>
      <c r="T63" s="198"/>
      <c r="U63" s="198"/>
    </row>
    <row r="64" spans="2:21" ht="13.95" customHeight="1" x14ac:dyDescent="0.25">
      <c r="B64" s="15"/>
      <c r="C64" s="15"/>
      <c r="D64" s="15"/>
      <c r="E64" s="198"/>
      <c r="F64" s="198"/>
      <c r="G64" s="198"/>
      <c r="H64" s="198" t="s">
        <v>7</v>
      </c>
      <c r="I64" s="198"/>
      <c r="J64" s="198"/>
      <c r="K64" s="198"/>
      <c r="L64" s="198"/>
      <c r="M64" s="198"/>
      <c r="N64" s="198"/>
      <c r="O64" s="198"/>
      <c r="P64" s="198"/>
      <c r="Q64" s="198"/>
      <c r="R64" s="198"/>
      <c r="S64" s="198"/>
      <c r="T64" s="198"/>
      <c r="U64" s="198"/>
    </row>
    <row r="65" spans="2:24" ht="13.95" customHeight="1" x14ac:dyDescent="0.25">
      <c r="B65" s="13" t="s">
        <v>733</v>
      </c>
      <c r="C65" s="15"/>
      <c r="D65" s="15"/>
      <c r="E65" s="198"/>
      <c r="F65" s="198"/>
      <c r="G65" s="198"/>
      <c r="H65" s="198"/>
      <c r="I65" s="198"/>
      <c r="J65" s="198"/>
      <c r="K65" s="198"/>
      <c r="L65" s="198"/>
      <c r="M65" s="198"/>
      <c r="N65" s="198"/>
      <c r="O65" s="198"/>
      <c r="P65" s="198"/>
      <c r="Q65" s="198"/>
      <c r="R65" s="198"/>
      <c r="S65" s="198"/>
      <c r="T65" s="198"/>
      <c r="U65" s="198"/>
    </row>
    <row r="66" spans="2:24" ht="13.95" customHeight="1" x14ac:dyDescent="0.25">
      <c r="B66" s="13"/>
      <c r="C66" s="15"/>
      <c r="D66" s="15"/>
      <c r="E66" s="198"/>
      <c r="F66" s="198"/>
      <c r="G66" s="198"/>
      <c r="H66" s="198"/>
      <c r="I66" s="198"/>
      <c r="J66" s="198"/>
      <c r="K66" s="198"/>
      <c r="L66" s="198"/>
      <c r="M66" s="198"/>
      <c r="N66" s="198"/>
      <c r="O66" s="198"/>
      <c r="P66" s="198"/>
      <c r="Q66" s="198"/>
      <c r="R66" s="198"/>
      <c r="S66" s="198"/>
      <c r="T66" s="198"/>
      <c r="U66" s="198"/>
    </row>
    <row r="67" spans="2:24" ht="42.6" customHeight="1" x14ac:dyDescent="0.25">
      <c r="B67" s="634" t="s">
        <v>104</v>
      </c>
      <c r="C67" s="635"/>
      <c r="D67" s="636"/>
      <c r="E67" s="673" t="s">
        <v>211</v>
      </c>
      <c r="F67" s="674"/>
      <c r="G67" s="742" t="s">
        <v>212</v>
      </c>
      <c r="H67" s="743"/>
      <c r="I67" s="743"/>
      <c r="J67" s="743"/>
      <c r="K67" s="743"/>
      <c r="L67" s="743"/>
      <c r="M67" s="743"/>
      <c r="N67" s="743"/>
      <c r="O67" s="743"/>
      <c r="P67" s="743"/>
      <c r="Q67" s="743"/>
      <c r="R67" s="743"/>
      <c r="S67" s="743"/>
      <c r="T67" s="743"/>
      <c r="U67" s="743"/>
      <c r="V67" s="769"/>
      <c r="W67" s="1"/>
      <c r="X67" s="1"/>
    </row>
    <row r="68" spans="2:24" ht="32.4" customHeight="1" x14ac:dyDescent="0.25">
      <c r="B68" s="675"/>
      <c r="C68" s="676"/>
      <c r="D68" s="677"/>
      <c r="E68" s="637" t="s">
        <v>103</v>
      </c>
      <c r="F68" s="632" t="s">
        <v>106</v>
      </c>
      <c r="G68" s="632" t="s">
        <v>213</v>
      </c>
      <c r="H68" s="632" t="s">
        <v>214</v>
      </c>
      <c r="I68" s="632" t="s">
        <v>734</v>
      </c>
      <c r="J68" s="637" t="s">
        <v>215</v>
      </c>
      <c r="K68" s="649"/>
      <c r="L68" s="649"/>
      <c r="M68" s="637" t="s">
        <v>216</v>
      </c>
      <c r="N68" s="651"/>
      <c r="O68" s="632" t="s">
        <v>217</v>
      </c>
      <c r="P68" s="632" t="s">
        <v>218</v>
      </c>
      <c r="Q68" s="632" t="s">
        <v>219</v>
      </c>
      <c r="R68" s="632" t="s">
        <v>220</v>
      </c>
      <c r="S68" s="632" t="s">
        <v>221</v>
      </c>
      <c r="T68" s="632" t="s">
        <v>222</v>
      </c>
      <c r="U68" s="632" t="s">
        <v>223</v>
      </c>
      <c r="V68" s="632" t="s">
        <v>224</v>
      </c>
      <c r="W68" s="40"/>
    </row>
    <row r="69" spans="2:24" ht="47.4" customHeight="1" x14ac:dyDescent="0.25">
      <c r="B69" s="678"/>
      <c r="C69" s="679"/>
      <c r="D69" s="680"/>
      <c r="E69" s="638"/>
      <c r="F69" s="633"/>
      <c r="G69" s="633"/>
      <c r="H69" s="633"/>
      <c r="I69" s="633"/>
      <c r="J69" s="638"/>
      <c r="K69" s="650"/>
      <c r="L69" s="650"/>
      <c r="M69" s="638"/>
      <c r="N69" s="652"/>
      <c r="O69" s="633"/>
      <c r="P69" s="633"/>
      <c r="Q69" s="633"/>
      <c r="R69" s="633"/>
      <c r="S69" s="633"/>
      <c r="T69" s="633"/>
      <c r="U69" s="633"/>
      <c r="V69" s="633"/>
      <c r="W69" s="40"/>
    </row>
    <row r="70" spans="2:24" s="54" customFormat="1" x14ac:dyDescent="0.25">
      <c r="B70" s="63"/>
      <c r="C70" s="55"/>
      <c r="D70" s="220"/>
      <c r="E70" s="25"/>
      <c r="F70" s="219"/>
      <c r="G70" s="116"/>
      <c r="H70" s="219"/>
      <c r="I70" s="105"/>
      <c r="J70" s="739"/>
      <c r="K70" s="740"/>
      <c r="L70" s="741"/>
      <c r="M70" s="29"/>
      <c r="N70" s="117"/>
      <c r="O70" s="219"/>
      <c r="P70" s="25"/>
      <c r="Q70" s="94"/>
      <c r="R70" s="94"/>
      <c r="S70" s="94"/>
      <c r="T70" s="94"/>
      <c r="U70" s="94"/>
      <c r="V70" s="25"/>
      <c r="W70" s="56"/>
      <c r="X70" s="56"/>
    </row>
    <row r="71" spans="2:24" x14ac:dyDescent="0.25">
      <c r="B71" s="85" t="s">
        <v>8</v>
      </c>
      <c r="C71" s="86"/>
      <c r="D71" s="206"/>
      <c r="E71" s="247">
        <f>E77+E82+E92+E100+E107+E124+E73+E128</f>
        <v>42</v>
      </c>
      <c r="F71" s="88">
        <f>F77+F82+F92+F100+F107+F124+F73</f>
        <v>85</v>
      </c>
      <c r="G71" s="89">
        <f>G77+G82+G92+G100+G107+G124+G73</f>
        <v>3</v>
      </c>
      <c r="H71" s="89">
        <f>H77+H82+H92+H100+H107+H124+H73</f>
        <v>8</v>
      </c>
      <c r="I71" s="89">
        <f>I77+I82+I92+I100+I107+I124+I73</f>
        <v>15</v>
      </c>
      <c r="J71" s="746">
        <f>SUM(J77+J82+J92+J100+J107+J124+J73)</f>
        <v>4</v>
      </c>
      <c r="K71" s="746"/>
      <c r="L71" s="746"/>
      <c r="M71" s="744">
        <f>M77+M82+M92+M100+M107+M124+M73</f>
        <v>7</v>
      </c>
      <c r="N71" s="745"/>
      <c r="O71" s="206">
        <f t="shared" ref="O71:V71" si="0">O77+O82+O92+O100+O107+O124+O73</f>
        <v>6</v>
      </c>
      <c r="P71" s="89">
        <f t="shared" si="0"/>
        <v>4</v>
      </c>
      <c r="Q71" s="206">
        <f t="shared" si="0"/>
        <v>2</v>
      </c>
      <c r="R71" s="89">
        <f t="shared" si="0"/>
        <v>5</v>
      </c>
      <c r="S71" s="89">
        <f t="shared" si="0"/>
        <v>14</v>
      </c>
      <c r="T71" s="89">
        <f t="shared" si="0"/>
        <v>2</v>
      </c>
      <c r="U71" s="89">
        <f t="shared" si="0"/>
        <v>1</v>
      </c>
      <c r="V71" s="89">
        <f t="shared" si="0"/>
        <v>14</v>
      </c>
      <c r="X71" s="21" t="s">
        <v>7</v>
      </c>
    </row>
    <row r="72" spans="2:24" s="54" customFormat="1" x14ac:dyDescent="0.25">
      <c r="B72" s="248" t="s">
        <v>7</v>
      </c>
      <c r="C72" s="249"/>
      <c r="D72" s="250"/>
      <c r="E72" s="25"/>
      <c r="F72" s="251"/>
      <c r="G72" s="116"/>
      <c r="H72" s="251"/>
      <c r="I72" s="25"/>
      <c r="J72" s="251"/>
      <c r="K72" s="251"/>
      <c r="L72" s="251"/>
      <c r="M72" s="29"/>
      <c r="N72" s="117"/>
      <c r="O72" s="251"/>
      <c r="P72" s="25"/>
      <c r="Q72" s="251"/>
      <c r="R72" s="25"/>
      <c r="S72" s="25"/>
      <c r="T72" s="25"/>
      <c r="U72" s="25"/>
      <c r="V72" s="25"/>
      <c r="W72" s="56"/>
      <c r="X72" s="56"/>
    </row>
    <row r="73" spans="2:24" s="124" customFormat="1" x14ac:dyDescent="0.25">
      <c r="B73" s="64" t="s">
        <v>121</v>
      </c>
      <c r="C73" s="121"/>
      <c r="D73" s="220"/>
      <c r="E73" s="122">
        <v>2</v>
      </c>
      <c r="F73" s="220">
        <f>SUM(F74:F75)</f>
        <v>2</v>
      </c>
      <c r="G73" s="122">
        <f>SUM(G74:G75)</f>
        <v>2</v>
      </c>
      <c r="H73" s="220">
        <f>SUM(H74:H75)</f>
        <v>0</v>
      </c>
      <c r="I73" s="122">
        <f>SUM(I74:I75)</f>
        <v>0</v>
      </c>
      <c r="J73" s="734">
        <f>SUM(J74:J75)</f>
        <v>0</v>
      </c>
      <c r="K73" s="734"/>
      <c r="L73" s="736"/>
      <c r="M73" s="735">
        <f>SUM(M74:N75)</f>
        <v>0</v>
      </c>
      <c r="N73" s="736"/>
      <c r="O73" s="220">
        <f t="shared" ref="O73:V73" si="1">SUM(O74:O75)</f>
        <v>0</v>
      </c>
      <c r="P73" s="122">
        <f t="shared" si="1"/>
        <v>0</v>
      </c>
      <c r="Q73" s="220">
        <f t="shared" si="1"/>
        <v>0</v>
      </c>
      <c r="R73" s="122">
        <f t="shared" si="1"/>
        <v>0</v>
      </c>
      <c r="S73" s="122">
        <f t="shared" si="1"/>
        <v>0</v>
      </c>
      <c r="T73" s="122">
        <f t="shared" si="1"/>
        <v>0</v>
      </c>
      <c r="U73" s="122">
        <f t="shared" si="1"/>
        <v>0</v>
      </c>
      <c r="V73" s="122">
        <f t="shared" si="1"/>
        <v>0</v>
      </c>
      <c r="W73" s="123"/>
      <c r="X73" s="123"/>
    </row>
    <row r="74" spans="2:24" x14ac:dyDescent="0.25">
      <c r="B74" s="60" t="s">
        <v>6</v>
      </c>
      <c r="C74" s="62"/>
      <c r="D74" s="53"/>
      <c r="E74" s="26"/>
      <c r="F74" s="226">
        <f>SUM(G74:V74)</f>
        <v>1</v>
      </c>
      <c r="G74" s="95">
        <v>1</v>
      </c>
      <c r="H74" s="226" t="s">
        <v>7</v>
      </c>
      <c r="I74" s="95"/>
      <c r="J74" s="226"/>
      <c r="K74" s="226"/>
      <c r="L74" s="213"/>
      <c r="M74" s="212"/>
      <c r="N74" s="213"/>
      <c r="O74" s="226"/>
      <c r="P74" s="95"/>
      <c r="Q74" s="213"/>
      <c r="R74" s="213"/>
      <c r="S74" s="213"/>
      <c r="T74" s="213"/>
      <c r="U74" s="213"/>
      <c r="V74" s="95"/>
    </row>
    <row r="75" spans="2:24" x14ac:dyDescent="0.25">
      <c r="B75" s="60" t="s">
        <v>24</v>
      </c>
      <c r="C75" s="62"/>
      <c r="D75" s="53"/>
      <c r="E75" s="26"/>
      <c r="F75" s="223">
        <f>SUM(G75:V75)</f>
        <v>1</v>
      </c>
      <c r="G75" s="97">
        <v>1</v>
      </c>
      <c r="H75" s="223"/>
      <c r="I75" s="97"/>
      <c r="J75" s="715"/>
      <c r="K75" s="715"/>
      <c r="L75" s="713"/>
      <c r="M75" s="712"/>
      <c r="N75" s="713"/>
      <c r="O75" s="223"/>
      <c r="P75" s="97"/>
      <c r="Q75" s="210"/>
      <c r="R75" s="210"/>
      <c r="S75" s="210"/>
      <c r="T75" s="210"/>
      <c r="U75" s="210"/>
      <c r="V75" s="97"/>
    </row>
    <row r="76" spans="2:24" s="54" customFormat="1" x14ac:dyDescent="0.25">
      <c r="B76" s="63" t="s">
        <v>7</v>
      </c>
      <c r="C76" s="55"/>
      <c r="D76" s="220"/>
      <c r="E76" s="26"/>
      <c r="F76" s="219"/>
      <c r="G76" s="118"/>
      <c r="H76" s="219"/>
      <c r="I76" s="26"/>
      <c r="J76" s="219"/>
      <c r="K76" s="219"/>
      <c r="L76" s="219"/>
      <c r="M76" s="30"/>
      <c r="N76" s="119"/>
      <c r="O76" s="219"/>
      <c r="P76" s="26"/>
      <c r="Q76" s="94"/>
      <c r="R76" s="94"/>
      <c r="S76" s="94" t="s">
        <v>7</v>
      </c>
      <c r="T76" s="94"/>
      <c r="U76" s="94"/>
      <c r="V76" s="26"/>
      <c r="W76" s="56"/>
      <c r="X76" s="56"/>
    </row>
    <row r="77" spans="2:24" s="124" customFormat="1" x14ac:dyDescent="0.25">
      <c r="B77" s="64" t="s">
        <v>32</v>
      </c>
      <c r="C77" s="121"/>
      <c r="D77" s="220"/>
      <c r="E77" s="122">
        <v>3</v>
      </c>
      <c r="F77" s="220">
        <f>SUM(F78:F80)</f>
        <v>7</v>
      </c>
      <c r="G77" s="122">
        <f>SUM(G78:G80)</f>
        <v>1</v>
      </c>
      <c r="H77" s="220">
        <f>SUM(H78:H80)</f>
        <v>0</v>
      </c>
      <c r="I77" s="122">
        <f>SUM(I78:I80)</f>
        <v>0</v>
      </c>
      <c r="J77" s="716">
        <f>SUM(J78:L80)</f>
        <v>0</v>
      </c>
      <c r="K77" s="716"/>
      <c r="L77" s="716"/>
      <c r="M77" s="710">
        <f>SUM(M78:N80)</f>
        <v>2</v>
      </c>
      <c r="N77" s="711"/>
      <c r="O77" s="220">
        <f t="shared" ref="O77:V77" si="2">SUM(O78:O80)</f>
        <v>0</v>
      </c>
      <c r="P77" s="122">
        <f t="shared" si="2"/>
        <v>2</v>
      </c>
      <c r="Q77" s="222">
        <f t="shared" si="2"/>
        <v>0</v>
      </c>
      <c r="R77" s="222">
        <f t="shared" si="2"/>
        <v>0</v>
      </c>
      <c r="S77" s="122">
        <f t="shared" si="2"/>
        <v>1</v>
      </c>
      <c r="T77" s="122">
        <f t="shared" si="2"/>
        <v>0</v>
      </c>
      <c r="U77" s="122">
        <f t="shared" si="2"/>
        <v>0</v>
      </c>
      <c r="V77" s="122">
        <f t="shared" si="2"/>
        <v>1</v>
      </c>
      <c r="W77" s="123"/>
      <c r="X77" s="123"/>
    </row>
    <row r="78" spans="2:24" x14ac:dyDescent="0.25">
      <c r="B78" s="63" t="s">
        <v>1</v>
      </c>
      <c r="C78" s="55"/>
      <c r="D78" s="55"/>
      <c r="E78" s="26"/>
      <c r="F78" s="226">
        <f>SUM(G78:V78)</f>
        <v>2</v>
      </c>
      <c r="G78" s="95"/>
      <c r="H78" s="226"/>
      <c r="I78" s="95"/>
      <c r="J78" s="714"/>
      <c r="K78" s="714"/>
      <c r="L78" s="714"/>
      <c r="M78" s="706">
        <v>1</v>
      </c>
      <c r="N78" s="707"/>
      <c r="O78" s="226"/>
      <c r="P78" s="95">
        <v>1</v>
      </c>
      <c r="Q78" s="213"/>
      <c r="R78" s="213"/>
      <c r="S78" s="213"/>
      <c r="T78" s="213"/>
      <c r="U78" s="213"/>
      <c r="V78" s="95"/>
    </row>
    <row r="79" spans="2:24" x14ac:dyDescent="0.25">
      <c r="B79" s="63" t="s">
        <v>2</v>
      </c>
      <c r="C79" s="55"/>
      <c r="D79" s="55"/>
      <c r="E79" s="26"/>
      <c r="F79" s="218">
        <f>SUM(G79:V79)</f>
        <v>4</v>
      </c>
      <c r="G79" s="96">
        <v>1</v>
      </c>
      <c r="H79" s="218"/>
      <c r="I79" s="96"/>
      <c r="J79" s="218"/>
      <c r="K79" s="218"/>
      <c r="L79" s="218"/>
      <c r="M79" s="708">
        <v>1</v>
      </c>
      <c r="N79" s="709"/>
      <c r="O79" s="218"/>
      <c r="P79" s="96">
        <v>1</v>
      </c>
      <c r="Q79" s="217"/>
      <c r="R79" s="217"/>
      <c r="S79" s="217"/>
      <c r="T79" s="217"/>
      <c r="U79" s="217"/>
      <c r="V79" s="96">
        <v>1</v>
      </c>
    </row>
    <row r="80" spans="2:24" x14ac:dyDescent="0.25">
      <c r="B80" s="63" t="s">
        <v>25</v>
      </c>
      <c r="C80" s="55"/>
      <c r="D80" s="55"/>
      <c r="E80" s="26"/>
      <c r="F80" s="223">
        <f>SUM(G80:V80)</f>
        <v>1</v>
      </c>
      <c r="G80" s="97"/>
      <c r="H80" s="223"/>
      <c r="I80" s="97"/>
      <c r="J80" s="223"/>
      <c r="K80" s="223"/>
      <c r="L80" s="223"/>
      <c r="M80" s="209"/>
      <c r="N80" s="210"/>
      <c r="O80" s="223"/>
      <c r="P80" s="97"/>
      <c r="Q80" s="210"/>
      <c r="R80" s="210"/>
      <c r="S80" s="210">
        <v>1</v>
      </c>
      <c r="T80" s="210"/>
      <c r="U80" s="210"/>
      <c r="V80" s="97"/>
    </row>
    <row r="81" spans="2:24" s="54" customFormat="1" x14ac:dyDescent="0.25">
      <c r="B81" s="63"/>
      <c r="C81" s="55"/>
      <c r="D81" s="55"/>
      <c r="E81" s="26"/>
      <c r="F81" s="219"/>
      <c r="G81" s="118"/>
      <c r="H81" s="219"/>
      <c r="I81" s="26"/>
      <c r="J81" s="733"/>
      <c r="K81" s="733"/>
      <c r="L81" s="733"/>
      <c r="M81" s="30"/>
      <c r="N81" s="119"/>
      <c r="O81" s="219"/>
      <c r="P81" s="26"/>
      <c r="Q81" s="94"/>
      <c r="R81" s="94"/>
      <c r="S81" s="94"/>
      <c r="T81" s="94"/>
      <c r="U81" s="94"/>
      <c r="V81" s="26"/>
      <c r="W81" s="56"/>
      <c r="X81" s="56"/>
    </row>
    <row r="82" spans="2:24" s="124" customFormat="1" x14ac:dyDescent="0.25">
      <c r="B82" s="64" t="s">
        <v>105</v>
      </c>
      <c r="C82" s="121"/>
      <c r="D82" s="220"/>
      <c r="E82" s="122">
        <v>8</v>
      </c>
      <c r="F82" s="220">
        <f>SUM(F83:F90)</f>
        <v>25</v>
      </c>
      <c r="G82" s="125">
        <f>SUM(G83:G90)</f>
        <v>0</v>
      </c>
      <c r="H82" s="220">
        <f>SUM(H83:H90)</f>
        <v>1</v>
      </c>
      <c r="I82" s="125">
        <f>SUM(I83:I90)</f>
        <v>6</v>
      </c>
      <c r="J82" s="716">
        <f>SUM(J83:L90)</f>
        <v>1</v>
      </c>
      <c r="K82" s="716"/>
      <c r="L82" s="716"/>
      <c r="M82" s="710">
        <f>SUM(M83:N90)</f>
        <v>3</v>
      </c>
      <c r="N82" s="711"/>
      <c r="O82" s="220">
        <f t="shared" ref="O82:V82" si="3">SUM(O83:O90)</f>
        <v>2</v>
      </c>
      <c r="P82" s="125">
        <f t="shared" si="3"/>
        <v>0</v>
      </c>
      <c r="Q82" s="222">
        <f t="shared" si="3"/>
        <v>1</v>
      </c>
      <c r="R82" s="222">
        <f t="shared" si="3"/>
        <v>4</v>
      </c>
      <c r="S82" s="122">
        <f t="shared" si="3"/>
        <v>4</v>
      </c>
      <c r="T82" s="122">
        <f t="shared" si="3"/>
        <v>0</v>
      </c>
      <c r="U82" s="122">
        <f t="shared" si="3"/>
        <v>1</v>
      </c>
      <c r="V82" s="122">
        <f t="shared" si="3"/>
        <v>2</v>
      </c>
      <c r="W82" s="123"/>
      <c r="X82" s="123"/>
    </row>
    <row r="83" spans="2:24" s="54" customFormat="1" x14ac:dyDescent="0.25">
      <c r="B83" s="63" t="s">
        <v>133</v>
      </c>
      <c r="C83" s="55"/>
      <c r="D83" s="55"/>
      <c r="E83" s="26"/>
      <c r="F83" s="213">
        <f t="shared" ref="F83:F90" si="4">SUM(G83:V83)</f>
        <v>1</v>
      </c>
      <c r="G83" s="164"/>
      <c r="H83" s="226"/>
      <c r="I83" s="95">
        <v>1</v>
      </c>
      <c r="J83" s="714"/>
      <c r="K83" s="714"/>
      <c r="L83" s="714"/>
      <c r="M83" s="706"/>
      <c r="N83" s="707"/>
      <c r="O83" s="226"/>
      <c r="P83" s="95"/>
      <c r="Q83" s="213"/>
      <c r="R83" s="213"/>
      <c r="S83" s="213"/>
      <c r="T83" s="213"/>
      <c r="U83" s="213"/>
      <c r="V83" s="95"/>
      <c r="W83" s="56"/>
      <c r="X83" s="56"/>
    </row>
    <row r="84" spans="2:24" s="54" customFormat="1" x14ac:dyDescent="0.25">
      <c r="B84" s="63" t="s">
        <v>40</v>
      </c>
      <c r="C84" s="55"/>
      <c r="D84" s="55"/>
      <c r="E84" s="26"/>
      <c r="F84" s="217">
        <f t="shared" si="4"/>
        <v>5</v>
      </c>
      <c r="G84" s="165"/>
      <c r="H84" s="218"/>
      <c r="I84" s="96">
        <v>1</v>
      </c>
      <c r="J84" s="708">
        <v>1</v>
      </c>
      <c r="K84" s="732"/>
      <c r="L84" s="709"/>
      <c r="M84" s="708">
        <v>1</v>
      </c>
      <c r="N84" s="709"/>
      <c r="O84" s="218"/>
      <c r="P84" s="96"/>
      <c r="Q84" s="217"/>
      <c r="R84" s="217">
        <v>1</v>
      </c>
      <c r="S84" s="217">
        <v>1</v>
      </c>
      <c r="T84" s="217"/>
      <c r="U84" s="217"/>
      <c r="V84" s="96"/>
      <c r="W84" s="56"/>
      <c r="X84" s="56"/>
    </row>
    <row r="85" spans="2:24" s="54" customFormat="1" x14ac:dyDescent="0.25">
      <c r="B85" s="63" t="s">
        <v>41</v>
      </c>
      <c r="C85" s="55"/>
      <c r="D85" s="55"/>
      <c r="E85" s="26"/>
      <c r="F85" s="217">
        <f t="shared" si="4"/>
        <v>1</v>
      </c>
      <c r="G85" s="165"/>
      <c r="H85" s="218"/>
      <c r="I85" s="96"/>
      <c r="J85" s="732"/>
      <c r="K85" s="732"/>
      <c r="L85" s="732"/>
      <c r="M85" s="708"/>
      <c r="N85" s="709"/>
      <c r="O85" s="218"/>
      <c r="P85" s="96"/>
      <c r="Q85" s="217"/>
      <c r="R85" s="217"/>
      <c r="S85" s="217"/>
      <c r="T85" s="217"/>
      <c r="U85" s="217"/>
      <c r="V85" s="96">
        <v>1</v>
      </c>
      <c r="W85" s="56"/>
      <c r="X85" s="56"/>
    </row>
    <row r="86" spans="2:24" s="54" customFormat="1" x14ac:dyDescent="0.25">
      <c r="B86" s="63" t="s">
        <v>42</v>
      </c>
      <c r="C86" s="55"/>
      <c r="D86" s="55"/>
      <c r="E86" s="26"/>
      <c r="F86" s="217">
        <f t="shared" si="4"/>
        <v>5</v>
      </c>
      <c r="G86" s="165"/>
      <c r="H86" s="218"/>
      <c r="I86" s="96">
        <v>1</v>
      </c>
      <c r="J86" s="732"/>
      <c r="K86" s="732"/>
      <c r="L86" s="732"/>
      <c r="M86" s="708"/>
      <c r="N86" s="709"/>
      <c r="O86" s="218"/>
      <c r="P86" s="96"/>
      <c r="Q86" s="217">
        <v>1</v>
      </c>
      <c r="R86" s="217">
        <v>1</v>
      </c>
      <c r="S86" s="217">
        <v>1</v>
      </c>
      <c r="T86" s="217"/>
      <c r="U86" s="217"/>
      <c r="V86" s="96">
        <v>1</v>
      </c>
      <c r="W86" s="56" t="s">
        <v>7</v>
      </c>
      <c r="X86" s="56"/>
    </row>
    <row r="87" spans="2:24" s="54" customFormat="1" x14ac:dyDescent="0.25">
      <c r="B87" s="63" t="s">
        <v>44</v>
      </c>
      <c r="C87" s="55"/>
      <c r="D87" s="55"/>
      <c r="E87" s="26"/>
      <c r="F87" s="217">
        <f t="shared" si="4"/>
        <v>5</v>
      </c>
      <c r="G87" s="165"/>
      <c r="H87" s="218"/>
      <c r="I87" s="96"/>
      <c r="J87" s="708"/>
      <c r="K87" s="732"/>
      <c r="L87" s="709"/>
      <c r="M87" s="708">
        <v>1</v>
      </c>
      <c r="N87" s="709"/>
      <c r="O87" s="218">
        <v>1</v>
      </c>
      <c r="P87" s="96"/>
      <c r="Q87" s="217"/>
      <c r="R87" s="217">
        <v>1</v>
      </c>
      <c r="S87" s="217">
        <v>1</v>
      </c>
      <c r="T87" s="217"/>
      <c r="U87" s="217">
        <v>1</v>
      </c>
      <c r="V87" s="96"/>
      <c r="W87" s="56"/>
      <c r="X87" s="56"/>
    </row>
    <row r="88" spans="2:24" s="54" customFormat="1" x14ac:dyDescent="0.25">
      <c r="B88" s="63" t="s">
        <v>45</v>
      </c>
      <c r="C88" s="55" t="s">
        <v>7</v>
      </c>
      <c r="D88" s="55"/>
      <c r="E88" s="26"/>
      <c r="F88" s="217">
        <f t="shared" si="4"/>
        <v>2</v>
      </c>
      <c r="G88" s="165"/>
      <c r="H88" s="218"/>
      <c r="I88" s="96">
        <v>1</v>
      </c>
      <c r="J88" s="218"/>
      <c r="K88" s="218"/>
      <c r="L88" s="218"/>
      <c r="M88" s="708"/>
      <c r="N88" s="709"/>
      <c r="O88" s="218"/>
      <c r="P88" s="96"/>
      <c r="Q88" s="217"/>
      <c r="R88" s="217"/>
      <c r="S88" s="217">
        <v>1</v>
      </c>
      <c r="T88" s="217"/>
      <c r="U88" s="217"/>
      <c r="V88" s="96"/>
      <c r="W88" s="56"/>
      <c r="X88" s="56"/>
    </row>
    <row r="89" spans="2:24" s="54" customFormat="1" x14ac:dyDescent="0.25">
      <c r="B89" s="63" t="s">
        <v>47</v>
      </c>
      <c r="C89" s="55"/>
      <c r="D89" s="55"/>
      <c r="E89" s="26"/>
      <c r="F89" s="217">
        <f t="shared" si="4"/>
        <v>5</v>
      </c>
      <c r="G89" s="165"/>
      <c r="H89" s="218">
        <v>1</v>
      </c>
      <c r="I89" s="96">
        <v>1</v>
      </c>
      <c r="J89" s="218"/>
      <c r="K89" s="218"/>
      <c r="L89" s="218"/>
      <c r="M89" s="708">
        <v>1</v>
      </c>
      <c r="N89" s="709"/>
      <c r="O89" s="218">
        <v>1</v>
      </c>
      <c r="P89" s="96"/>
      <c r="Q89" s="217"/>
      <c r="R89" s="217">
        <v>1</v>
      </c>
      <c r="S89" s="217"/>
      <c r="T89" s="217"/>
      <c r="U89" s="217"/>
      <c r="V89" s="96"/>
      <c r="W89" s="56"/>
      <c r="X89" s="56"/>
    </row>
    <row r="90" spans="2:24" s="54" customFormat="1" x14ac:dyDescent="0.25">
      <c r="B90" s="63" t="s">
        <v>150</v>
      </c>
      <c r="C90" s="55"/>
      <c r="D90" s="55"/>
      <c r="E90" s="26"/>
      <c r="F90" s="210">
        <f t="shared" si="4"/>
        <v>1</v>
      </c>
      <c r="G90" s="166"/>
      <c r="H90" s="223"/>
      <c r="I90" s="97">
        <v>1</v>
      </c>
      <c r="J90" s="223"/>
      <c r="K90" s="223"/>
      <c r="L90" s="223"/>
      <c r="M90" s="712"/>
      <c r="N90" s="713"/>
      <c r="O90" s="223"/>
      <c r="P90" s="97"/>
      <c r="Q90" s="210"/>
      <c r="R90" s="210"/>
      <c r="S90" s="210"/>
      <c r="T90" s="210"/>
      <c r="U90" s="210"/>
      <c r="V90" s="97"/>
      <c r="W90" s="56"/>
      <c r="X90" s="56"/>
    </row>
    <row r="91" spans="2:24" s="54" customFormat="1" x14ac:dyDescent="0.25">
      <c r="B91" s="63" t="s">
        <v>7</v>
      </c>
      <c r="C91" s="55"/>
      <c r="D91" s="55"/>
      <c r="E91" s="26"/>
      <c r="F91" s="219"/>
      <c r="G91" s="118"/>
      <c r="H91" s="219"/>
      <c r="I91" s="26"/>
      <c r="J91" s="219"/>
      <c r="K91" s="219"/>
      <c r="L91" s="219"/>
      <c r="M91" s="30"/>
      <c r="N91" s="119"/>
      <c r="O91" s="219"/>
      <c r="P91" s="25"/>
      <c r="Q91" s="94"/>
      <c r="R91" s="94"/>
      <c r="S91" s="94"/>
      <c r="T91" s="94"/>
      <c r="U91" s="94"/>
      <c r="V91" s="26"/>
      <c r="W91" s="56"/>
      <c r="X91" s="56"/>
    </row>
    <row r="92" spans="2:24" s="124" customFormat="1" x14ac:dyDescent="0.25">
      <c r="B92" s="64" t="s">
        <v>124</v>
      </c>
      <c r="C92" s="121"/>
      <c r="D92" s="220"/>
      <c r="E92" s="122">
        <v>6</v>
      </c>
      <c r="F92" s="220">
        <f>SUM(F93:F98)</f>
        <v>10</v>
      </c>
      <c r="G92" s="122">
        <f>SUM(G93:G98)</f>
        <v>0</v>
      </c>
      <c r="H92" s="220">
        <f>SUM(H93:H98)</f>
        <v>2</v>
      </c>
      <c r="I92" s="122">
        <f>SUM(I93:I98)</f>
        <v>3</v>
      </c>
      <c r="J92" s="734">
        <f>SUM(J93:L98)</f>
        <v>1</v>
      </c>
      <c r="K92" s="734"/>
      <c r="L92" s="734"/>
      <c r="M92" s="735">
        <f>SUM(M93:N98)</f>
        <v>0</v>
      </c>
      <c r="N92" s="736"/>
      <c r="O92" s="220">
        <f t="shared" ref="O92:V92" si="5">SUM(O93:O98)</f>
        <v>1</v>
      </c>
      <c r="P92" s="122">
        <f t="shared" si="5"/>
        <v>0</v>
      </c>
      <c r="Q92" s="222">
        <f t="shared" si="5"/>
        <v>0</v>
      </c>
      <c r="R92" s="222">
        <f t="shared" si="5"/>
        <v>0</v>
      </c>
      <c r="S92" s="122">
        <f t="shared" si="5"/>
        <v>1</v>
      </c>
      <c r="T92" s="122">
        <f t="shared" si="5"/>
        <v>0</v>
      </c>
      <c r="U92" s="122">
        <f t="shared" si="5"/>
        <v>0</v>
      </c>
      <c r="V92" s="122">
        <f t="shared" si="5"/>
        <v>2</v>
      </c>
      <c r="W92" s="123"/>
      <c r="X92" s="123"/>
    </row>
    <row r="93" spans="2:24" s="54" customFormat="1" x14ac:dyDescent="0.25">
      <c r="B93" s="63" t="s">
        <v>50</v>
      </c>
      <c r="C93" s="55"/>
      <c r="D93" s="55"/>
      <c r="E93" s="26" t="s">
        <v>7</v>
      </c>
      <c r="F93" s="212">
        <f t="shared" ref="F93:F98" si="6">SUM(G93:V93)</f>
        <v>3</v>
      </c>
      <c r="G93" s="107"/>
      <c r="H93" s="226"/>
      <c r="I93" s="95">
        <v>1</v>
      </c>
      <c r="J93" s="706">
        <v>1</v>
      </c>
      <c r="K93" s="714"/>
      <c r="L93" s="707"/>
      <c r="M93" s="212"/>
      <c r="N93" s="213"/>
      <c r="O93" s="226">
        <v>1</v>
      </c>
      <c r="P93" s="95"/>
      <c r="Q93" s="213"/>
      <c r="R93" s="213"/>
      <c r="S93" s="213"/>
      <c r="T93" s="213"/>
      <c r="U93" s="213"/>
      <c r="V93" s="95"/>
      <c r="W93" s="56"/>
      <c r="X93" s="56"/>
    </row>
    <row r="94" spans="2:24" s="54" customFormat="1" x14ac:dyDescent="0.25">
      <c r="B94" s="63" t="s">
        <v>53</v>
      </c>
      <c r="C94" s="55"/>
      <c r="D94" s="55"/>
      <c r="E94" s="26"/>
      <c r="F94" s="216">
        <f t="shared" si="6"/>
        <v>1</v>
      </c>
      <c r="G94" s="106"/>
      <c r="H94" s="218"/>
      <c r="I94" s="96">
        <v>1</v>
      </c>
      <c r="J94" s="732"/>
      <c r="K94" s="732"/>
      <c r="L94" s="732"/>
      <c r="M94" s="708"/>
      <c r="N94" s="709"/>
      <c r="O94" s="218"/>
      <c r="P94" s="96"/>
      <c r="Q94" s="217"/>
      <c r="R94" s="217"/>
      <c r="S94" s="217"/>
      <c r="T94" s="217"/>
      <c r="U94" s="217"/>
      <c r="V94" s="96"/>
      <c r="W94" s="56"/>
      <c r="X94" s="56"/>
    </row>
    <row r="95" spans="2:24" s="54" customFormat="1" x14ac:dyDescent="0.25">
      <c r="B95" s="63" t="s">
        <v>54</v>
      </c>
      <c r="C95" s="55"/>
      <c r="D95" s="55"/>
      <c r="E95" s="26"/>
      <c r="F95" s="216">
        <f t="shared" si="6"/>
        <v>1</v>
      </c>
      <c r="G95" s="106"/>
      <c r="H95" s="218"/>
      <c r="I95" s="96"/>
      <c r="J95" s="218"/>
      <c r="K95" s="218"/>
      <c r="L95" s="218"/>
      <c r="M95" s="216"/>
      <c r="N95" s="217"/>
      <c r="O95" s="218"/>
      <c r="P95" s="96"/>
      <c r="Q95" s="217"/>
      <c r="R95" s="217"/>
      <c r="S95" s="217"/>
      <c r="T95" s="217"/>
      <c r="U95" s="217"/>
      <c r="V95" s="96">
        <v>1</v>
      </c>
      <c r="W95" s="56"/>
      <c r="X95" s="56"/>
    </row>
    <row r="96" spans="2:24" s="54" customFormat="1" x14ac:dyDescent="0.25">
      <c r="B96" s="63" t="s">
        <v>56</v>
      </c>
      <c r="C96" s="55"/>
      <c r="D96" s="55"/>
      <c r="E96" s="26"/>
      <c r="F96" s="216">
        <f t="shared" si="6"/>
        <v>2</v>
      </c>
      <c r="G96" s="96"/>
      <c r="H96" s="218">
        <v>1</v>
      </c>
      <c r="I96" s="96"/>
      <c r="J96" s="732"/>
      <c r="K96" s="732"/>
      <c r="L96" s="732"/>
      <c r="M96" s="708"/>
      <c r="N96" s="709"/>
      <c r="O96" s="218"/>
      <c r="P96" s="96"/>
      <c r="Q96" s="217"/>
      <c r="R96" s="217"/>
      <c r="S96" s="217"/>
      <c r="T96" s="217"/>
      <c r="U96" s="217"/>
      <c r="V96" s="96">
        <v>1</v>
      </c>
      <c r="W96" s="56"/>
      <c r="X96" s="56"/>
    </row>
    <row r="97" spans="2:24" s="54" customFormat="1" x14ac:dyDescent="0.25">
      <c r="B97" s="63" t="s">
        <v>122</v>
      </c>
      <c r="C97" s="55"/>
      <c r="D97" s="55"/>
      <c r="E97" s="26"/>
      <c r="F97" s="216">
        <f t="shared" si="6"/>
        <v>1</v>
      </c>
      <c r="G97" s="96"/>
      <c r="H97" s="218">
        <v>1</v>
      </c>
      <c r="I97" s="96"/>
      <c r="J97" s="218"/>
      <c r="K97" s="218"/>
      <c r="L97" s="218"/>
      <c r="M97" s="216"/>
      <c r="N97" s="217"/>
      <c r="O97" s="218"/>
      <c r="P97" s="96"/>
      <c r="Q97" s="217"/>
      <c r="R97" s="217"/>
      <c r="S97" s="217"/>
      <c r="T97" s="217"/>
      <c r="U97" s="217"/>
      <c r="V97" s="96"/>
      <c r="W97" s="56"/>
      <c r="X97" s="56"/>
    </row>
    <row r="98" spans="2:24" s="54" customFormat="1" x14ac:dyDescent="0.25">
      <c r="B98" s="63" t="s">
        <v>59</v>
      </c>
      <c r="C98" s="55"/>
      <c r="D98" s="55"/>
      <c r="E98" s="26"/>
      <c r="F98" s="209">
        <f t="shared" si="6"/>
        <v>2</v>
      </c>
      <c r="G98" s="108"/>
      <c r="H98" s="223"/>
      <c r="I98" s="97">
        <v>1</v>
      </c>
      <c r="J98" s="715"/>
      <c r="K98" s="715"/>
      <c r="L98" s="715"/>
      <c r="M98" s="712"/>
      <c r="N98" s="713"/>
      <c r="O98" s="223"/>
      <c r="P98" s="97"/>
      <c r="Q98" s="210"/>
      <c r="R98" s="210"/>
      <c r="S98" s="210">
        <v>1</v>
      </c>
      <c r="T98" s="210"/>
      <c r="U98" s="210"/>
      <c r="V98" s="97"/>
      <c r="W98" s="56"/>
      <c r="X98" s="56"/>
    </row>
    <row r="99" spans="2:24" s="54" customFormat="1" x14ac:dyDescent="0.25">
      <c r="B99" s="63"/>
      <c r="C99" s="55"/>
      <c r="D99" s="55"/>
      <c r="E99" s="26"/>
      <c r="F99" s="219"/>
      <c r="G99" s="116"/>
      <c r="H99" s="219"/>
      <c r="I99" s="26"/>
      <c r="J99" s="219"/>
      <c r="K99" s="219"/>
      <c r="L99" s="219"/>
      <c r="M99" s="30"/>
      <c r="N99" s="119"/>
      <c r="O99" s="219"/>
      <c r="P99" s="25"/>
      <c r="Q99" s="94"/>
      <c r="R99" s="94"/>
      <c r="S99" s="94"/>
      <c r="T99" s="94"/>
      <c r="U99" s="94"/>
      <c r="V99" s="26"/>
      <c r="W99" s="56"/>
      <c r="X99" s="56"/>
    </row>
    <row r="100" spans="2:24" s="124" customFormat="1" x14ac:dyDescent="0.25">
      <c r="B100" s="64" t="s">
        <v>225</v>
      </c>
      <c r="C100" s="121"/>
      <c r="D100" s="220"/>
      <c r="E100" s="122">
        <v>5</v>
      </c>
      <c r="F100" s="220">
        <f>SUM(F101:F105)</f>
        <v>6</v>
      </c>
      <c r="G100" s="125">
        <f>SUM(G101:G105)</f>
        <v>0</v>
      </c>
      <c r="H100" s="220">
        <f>SUM(H101:H105)</f>
        <v>2</v>
      </c>
      <c r="I100" s="122">
        <f>SUM(I101:I105)</f>
        <v>0</v>
      </c>
      <c r="J100" s="716">
        <f>SUM(J101:L105)</f>
        <v>0</v>
      </c>
      <c r="K100" s="716"/>
      <c r="L100" s="716"/>
      <c r="M100" s="710">
        <f>SUM(M101:N105)</f>
        <v>0</v>
      </c>
      <c r="N100" s="711"/>
      <c r="O100" s="220">
        <f t="shared" ref="O100:V100" si="7">SUM(O101:O105)</f>
        <v>1</v>
      </c>
      <c r="P100" s="125">
        <f t="shared" si="7"/>
        <v>0</v>
      </c>
      <c r="Q100" s="222">
        <f t="shared" si="7"/>
        <v>0</v>
      </c>
      <c r="R100" s="222">
        <f t="shared" si="7"/>
        <v>0</v>
      </c>
      <c r="S100" s="122">
        <f>SUM(S101:S105)</f>
        <v>1</v>
      </c>
      <c r="T100" s="122">
        <f>SUM(T101:T105)</f>
        <v>0</v>
      </c>
      <c r="U100" s="122">
        <f>SUM(U101:U105)</f>
        <v>0</v>
      </c>
      <c r="V100" s="122">
        <f t="shared" si="7"/>
        <v>2</v>
      </c>
      <c r="W100" s="123"/>
      <c r="X100" s="123"/>
    </row>
    <row r="101" spans="2:24" s="54" customFormat="1" x14ac:dyDescent="0.25">
      <c r="B101" s="63" t="s">
        <v>61</v>
      </c>
      <c r="C101" s="55"/>
      <c r="D101" s="55"/>
      <c r="E101" s="26"/>
      <c r="F101" s="226">
        <f>SUM(G101:V101)</f>
        <v>1</v>
      </c>
      <c r="G101" s="107"/>
      <c r="H101" s="226"/>
      <c r="I101" s="95"/>
      <c r="J101" s="714"/>
      <c r="K101" s="714"/>
      <c r="L101" s="714"/>
      <c r="M101" s="706"/>
      <c r="N101" s="707"/>
      <c r="O101" s="226"/>
      <c r="P101" s="95"/>
      <c r="Q101" s="213"/>
      <c r="R101" s="213"/>
      <c r="S101" s="213"/>
      <c r="T101" s="213"/>
      <c r="U101" s="213"/>
      <c r="V101" s="95">
        <v>1</v>
      </c>
      <c r="W101" s="56"/>
      <c r="X101" s="56"/>
    </row>
    <row r="102" spans="2:24" s="54" customFormat="1" x14ac:dyDescent="0.25">
      <c r="B102" s="63" t="s">
        <v>62</v>
      </c>
      <c r="C102" s="55"/>
      <c r="D102" s="55"/>
      <c r="E102" s="26"/>
      <c r="F102" s="218">
        <f>SUM(G102:V102)</f>
        <v>1</v>
      </c>
      <c r="G102" s="106"/>
      <c r="H102" s="218"/>
      <c r="I102" s="96"/>
      <c r="J102" s="218"/>
      <c r="K102" s="218"/>
      <c r="L102" s="218"/>
      <c r="M102" s="216"/>
      <c r="N102" s="217"/>
      <c r="O102" s="218"/>
      <c r="P102" s="96"/>
      <c r="Q102" s="217"/>
      <c r="R102" s="217"/>
      <c r="S102" s="217"/>
      <c r="T102" s="217"/>
      <c r="U102" s="217"/>
      <c r="V102" s="96">
        <v>1</v>
      </c>
      <c r="W102" s="56"/>
      <c r="X102" s="56"/>
    </row>
    <row r="103" spans="2:24" s="54" customFormat="1" x14ac:dyDescent="0.25">
      <c r="B103" s="63" t="s">
        <v>107</v>
      </c>
      <c r="C103" s="55"/>
      <c r="D103" s="55"/>
      <c r="E103" s="26"/>
      <c r="F103" s="218">
        <f>SUM(G103:V103)</f>
        <v>2</v>
      </c>
      <c r="G103" s="106"/>
      <c r="H103" s="218">
        <v>1</v>
      </c>
      <c r="I103" s="96"/>
      <c r="J103" s="732"/>
      <c r="K103" s="732"/>
      <c r="L103" s="732"/>
      <c r="M103" s="708"/>
      <c r="N103" s="709"/>
      <c r="O103" s="218">
        <v>1</v>
      </c>
      <c r="P103" s="96"/>
      <c r="Q103" s="217"/>
      <c r="R103" s="217"/>
      <c r="S103" s="217"/>
      <c r="T103" s="217"/>
      <c r="U103" s="217"/>
      <c r="V103" s="96"/>
      <c r="W103" s="56"/>
      <c r="X103" s="56"/>
    </row>
    <row r="104" spans="2:24" s="54" customFormat="1" x14ac:dyDescent="0.25">
      <c r="B104" s="63" t="s">
        <v>64</v>
      </c>
      <c r="C104" s="55"/>
      <c r="D104" s="55"/>
      <c r="E104" s="26"/>
      <c r="F104" s="218">
        <f>SUM(G104:V104)</f>
        <v>1</v>
      </c>
      <c r="G104" s="106"/>
      <c r="H104" s="218">
        <v>1</v>
      </c>
      <c r="I104" s="96"/>
      <c r="J104" s="218"/>
      <c r="K104" s="218"/>
      <c r="L104" s="218"/>
      <c r="M104" s="216"/>
      <c r="N104" s="217"/>
      <c r="O104" s="218"/>
      <c r="P104" s="96"/>
      <c r="Q104" s="217"/>
      <c r="R104" s="217"/>
      <c r="S104" s="217"/>
      <c r="T104" s="217"/>
      <c r="U104" s="217"/>
      <c r="V104" s="96"/>
      <c r="W104" s="56"/>
      <c r="X104" s="56"/>
    </row>
    <row r="105" spans="2:24" s="54" customFormat="1" x14ac:dyDescent="0.25">
      <c r="B105" s="63" t="s">
        <v>65</v>
      </c>
      <c r="C105" s="55"/>
      <c r="D105" s="55"/>
      <c r="E105" s="26"/>
      <c r="F105" s="223">
        <f>SUM(G105:V105)</f>
        <v>1</v>
      </c>
      <c r="G105" s="108"/>
      <c r="H105" s="223"/>
      <c r="I105" s="97"/>
      <c r="J105" s="223"/>
      <c r="K105" s="223"/>
      <c r="L105" s="223"/>
      <c r="M105" s="712"/>
      <c r="N105" s="713"/>
      <c r="O105" s="223"/>
      <c r="P105" s="97"/>
      <c r="Q105" s="210"/>
      <c r="R105" s="210"/>
      <c r="S105" s="210">
        <v>1</v>
      </c>
      <c r="T105" s="210"/>
      <c r="U105" s="210"/>
      <c r="V105" s="97"/>
      <c r="W105" s="56"/>
      <c r="X105" s="56"/>
    </row>
    <row r="106" spans="2:24" s="54" customFormat="1" x14ac:dyDescent="0.25">
      <c r="B106" s="63"/>
      <c r="C106" s="55"/>
      <c r="D106" s="55"/>
      <c r="E106" s="26"/>
      <c r="F106" s="219"/>
      <c r="G106" s="118"/>
      <c r="H106" s="219"/>
      <c r="I106" s="26"/>
      <c r="J106" s="219"/>
      <c r="K106" s="219"/>
      <c r="L106" s="219"/>
      <c r="M106" s="30"/>
      <c r="N106" s="119"/>
      <c r="O106" s="219"/>
      <c r="P106" s="26"/>
      <c r="Q106" s="94"/>
      <c r="R106" s="94"/>
      <c r="S106" s="94"/>
      <c r="T106" s="94"/>
      <c r="U106" s="94"/>
      <c r="V106" s="26"/>
      <c r="W106" s="56"/>
      <c r="X106" s="56"/>
    </row>
    <row r="107" spans="2:24" s="124" customFormat="1" x14ac:dyDescent="0.25">
      <c r="B107" s="64" t="s">
        <v>108</v>
      </c>
      <c r="C107" s="121"/>
      <c r="D107" s="220"/>
      <c r="E107" s="122">
        <v>15</v>
      </c>
      <c r="F107" s="220">
        <f>SUM(F108:F122)</f>
        <v>33</v>
      </c>
      <c r="G107" s="122">
        <f>SUM(G108:G122)</f>
        <v>0</v>
      </c>
      <c r="H107" s="220">
        <f>SUM(H108:H122)</f>
        <v>3</v>
      </c>
      <c r="I107" s="122">
        <f>SUM(I108:I122)</f>
        <v>6</v>
      </c>
      <c r="J107" s="716">
        <f>SUM(J108:L122)</f>
        <v>2</v>
      </c>
      <c r="K107" s="716"/>
      <c r="L107" s="716"/>
      <c r="M107" s="710">
        <f>SUM(M108:N122)</f>
        <v>2</v>
      </c>
      <c r="N107" s="711"/>
      <c r="O107" s="220">
        <f t="shared" ref="O107:V107" si="8">SUM(O108:O122)</f>
        <v>2</v>
      </c>
      <c r="P107" s="122">
        <f t="shared" si="8"/>
        <v>2</v>
      </c>
      <c r="Q107" s="222">
        <f t="shared" si="8"/>
        <v>1</v>
      </c>
      <c r="R107" s="222">
        <f t="shared" si="8"/>
        <v>1</v>
      </c>
      <c r="S107" s="122">
        <f t="shared" si="8"/>
        <v>7</v>
      </c>
      <c r="T107" s="122">
        <f t="shared" si="8"/>
        <v>2</v>
      </c>
      <c r="U107" s="122">
        <f t="shared" si="8"/>
        <v>0</v>
      </c>
      <c r="V107" s="122">
        <f t="shared" si="8"/>
        <v>5</v>
      </c>
      <c r="W107" s="123"/>
      <c r="X107" s="123"/>
    </row>
    <row r="108" spans="2:24" s="54" customFormat="1" x14ac:dyDescent="0.25">
      <c r="B108" s="63" t="s">
        <v>66</v>
      </c>
      <c r="C108" s="55"/>
      <c r="D108" s="55"/>
      <c r="E108" s="26"/>
      <c r="F108" s="226">
        <f t="shared" ref="F108:F122" si="9">SUM(G108:V108)</f>
        <v>3</v>
      </c>
      <c r="G108" s="107"/>
      <c r="H108" s="226"/>
      <c r="I108" s="95"/>
      <c r="J108" s="714"/>
      <c r="K108" s="714"/>
      <c r="L108" s="714"/>
      <c r="M108" s="706">
        <v>1</v>
      </c>
      <c r="N108" s="707"/>
      <c r="O108" s="226"/>
      <c r="P108" s="95">
        <v>1</v>
      </c>
      <c r="Q108" s="213"/>
      <c r="R108" s="213"/>
      <c r="S108" s="213">
        <v>1</v>
      </c>
      <c r="T108" s="213"/>
      <c r="U108" s="213"/>
      <c r="V108" s="95"/>
      <c r="W108" s="56"/>
      <c r="X108" s="56"/>
    </row>
    <row r="109" spans="2:24" s="54" customFormat="1" x14ac:dyDescent="0.25">
      <c r="B109" s="63" t="s">
        <v>67</v>
      </c>
      <c r="C109" s="55"/>
      <c r="D109" s="55"/>
      <c r="E109" s="26"/>
      <c r="F109" s="218">
        <f t="shared" si="9"/>
        <v>4</v>
      </c>
      <c r="G109" s="106"/>
      <c r="H109" s="218"/>
      <c r="I109" s="96"/>
      <c r="J109" s="732">
        <v>1</v>
      </c>
      <c r="K109" s="732"/>
      <c r="L109" s="732"/>
      <c r="M109" s="708"/>
      <c r="N109" s="709"/>
      <c r="O109" s="218"/>
      <c r="P109" s="96"/>
      <c r="Q109" s="217">
        <v>1</v>
      </c>
      <c r="R109" s="217">
        <v>1</v>
      </c>
      <c r="S109" s="217">
        <v>1</v>
      </c>
      <c r="T109" s="217"/>
      <c r="U109" s="217"/>
      <c r="V109" s="96"/>
      <c r="W109" s="56"/>
      <c r="X109" s="56"/>
    </row>
    <row r="110" spans="2:24" s="54" customFormat="1" x14ac:dyDescent="0.25">
      <c r="B110" s="63" t="s">
        <v>68</v>
      </c>
      <c r="C110" s="55"/>
      <c r="D110" s="55"/>
      <c r="E110" s="26"/>
      <c r="F110" s="218">
        <f t="shared" si="9"/>
        <v>3</v>
      </c>
      <c r="G110" s="106"/>
      <c r="H110" s="218"/>
      <c r="I110" s="96"/>
      <c r="J110" s="732"/>
      <c r="K110" s="732"/>
      <c r="L110" s="732"/>
      <c r="M110" s="708"/>
      <c r="N110" s="709"/>
      <c r="O110" s="218"/>
      <c r="P110" s="96"/>
      <c r="Q110" s="217"/>
      <c r="R110" s="217"/>
      <c r="S110" s="217">
        <v>1</v>
      </c>
      <c r="T110" s="217">
        <v>1</v>
      </c>
      <c r="U110" s="217"/>
      <c r="V110" s="96">
        <v>1</v>
      </c>
      <c r="W110" s="56"/>
      <c r="X110" s="56"/>
    </row>
    <row r="111" spans="2:24" s="54" customFormat="1" x14ac:dyDescent="0.25">
      <c r="B111" s="63" t="s">
        <v>71</v>
      </c>
      <c r="C111" s="55"/>
      <c r="D111" s="55"/>
      <c r="E111" s="26"/>
      <c r="F111" s="218">
        <f t="shared" si="9"/>
        <v>2</v>
      </c>
      <c r="G111" s="106"/>
      <c r="H111" s="218">
        <v>1</v>
      </c>
      <c r="I111" s="96"/>
      <c r="J111" s="732"/>
      <c r="K111" s="732"/>
      <c r="L111" s="732"/>
      <c r="M111" s="708"/>
      <c r="N111" s="709"/>
      <c r="O111" s="218"/>
      <c r="P111" s="96"/>
      <c r="Q111" s="217"/>
      <c r="R111" s="217"/>
      <c r="S111" s="217"/>
      <c r="T111" s="217">
        <v>1</v>
      </c>
      <c r="U111" s="217"/>
      <c r="V111" s="96"/>
      <c r="W111" s="56"/>
      <c r="X111" s="56"/>
    </row>
    <row r="112" spans="2:24" s="54" customFormat="1" x14ac:dyDescent="0.25">
      <c r="B112" s="63" t="s">
        <v>72</v>
      </c>
      <c r="C112" s="55"/>
      <c r="D112" s="55"/>
      <c r="E112" s="26"/>
      <c r="F112" s="218">
        <f t="shared" si="9"/>
        <v>2</v>
      </c>
      <c r="G112" s="106"/>
      <c r="H112" s="218"/>
      <c r="I112" s="96">
        <v>1</v>
      </c>
      <c r="J112" s="732"/>
      <c r="K112" s="732"/>
      <c r="L112" s="732"/>
      <c r="M112" s="708"/>
      <c r="N112" s="709"/>
      <c r="O112" s="218"/>
      <c r="P112" s="96"/>
      <c r="Q112" s="217"/>
      <c r="R112" s="217"/>
      <c r="S112" s="217">
        <v>1</v>
      </c>
      <c r="T112" s="217"/>
      <c r="U112" s="217"/>
      <c r="V112" s="96"/>
      <c r="W112" s="56"/>
      <c r="X112" s="56"/>
    </row>
    <row r="113" spans="2:24" s="54" customFormat="1" x14ac:dyDescent="0.25">
      <c r="B113" s="63" t="s">
        <v>156</v>
      </c>
      <c r="C113" s="55"/>
      <c r="D113" s="55"/>
      <c r="E113" s="26"/>
      <c r="F113" s="218">
        <f t="shared" si="9"/>
        <v>1</v>
      </c>
      <c r="G113" s="106"/>
      <c r="H113" s="218"/>
      <c r="I113" s="96"/>
      <c r="J113" s="732"/>
      <c r="K113" s="732"/>
      <c r="L113" s="732"/>
      <c r="M113" s="708"/>
      <c r="N113" s="709"/>
      <c r="O113" s="218"/>
      <c r="P113" s="96"/>
      <c r="Q113" s="217"/>
      <c r="R113" s="217"/>
      <c r="S113" s="217"/>
      <c r="T113" s="217"/>
      <c r="U113" s="217"/>
      <c r="V113" s="96">
        <v>1</v>
      </c>
      <c r="W113" s="56"/>
      <c r="X113" s="56"/>
    </row>
    <row r="114" spans="2:24" s="54" customFormat="1" x14ac:dyDescent="0.25">
      <c r="B114" s="63" t="s">
        <v>79</v>
      </c>
      <c r="C114" s="55"/>
      <c r="D114" s="55"/>
      <c r="E114" s="26"/>
      <c r="F114" s="218">
        <f t="shared" si="9"/>
        <v>3</v>
      </c>
      <c r="G114" s="106" t="s">
        <v>7</v>
      </c>
      <c r="H114" s="218"/>
      <c r="I114" s="96">
        <v>1</v>
      </c>
      <c r="J114" s="218"/>
      <c r="K114" s="218"/>
      <c r="L114" s="218"/>
      <c r="M114" s="708">
        <v>1</v>
      </c>
      <c r="N114" s="709"/>
      <c r="O114" s="218">
        <v>1</v>
      </c>
      <c r="P114" s="96"/>
      <c r="Q114" s="217"/>
      <c r="R114" s="217"/>
      <c r="S114" s="217"/>
      <c r="T114" s="217"/>
      <c r="U114" s="217"/>
      <c r="V114" s="96"/>
      <c r="W114" s="56"/>
      <c r="X114" s="56"/>
    </row>
    <row r="115" spans="2:24" s="54" customFormat="1" x14ac:dyDescent="0.25">
      <c r="B115" s="63" t="s">
        <v>226</v>
      </c>
      <c r="C115" s="55"/>
      <c r="D115" s="55"/>
      <c r="E115" s="26"/>
      <c r="F115" s="218">
        <f t="shared" si="9"/>
        <v>1</v>
      </c>
      <c r="G115" s="106"/>
      <c r="H115" s="218"/>
      <c r="I115" s="96">
        <v>1</v>
      </c>
      <c r="J115" s="218"/>
      <c r="K115" s="218"/>
      <c r="L115" s="218"/>
      <c r="M115" s="216"/>
      <c r="N115" s="217"/>
      <c r="O115" s="218"/>
      <c r="P115" s="96"/>
      <c r="Q115" s="217"/>
      <c r="R115" s="217"/>
      <c r="S115" s="217"/>
      <c r="T115" s="217"/>
      <c r="U115" s="217"/>
      <c r="V115" s="96"/>
      <c r="W115" s="56"/>
      <c r="X115" s="56"/>
    </row>
    <row r="116" spans="2:24" s="54" customFormat="1" x14ac:dyDescent="0.25">
      <c r="B116" s="63" t="s">
        <v>109</v>
      </c>
      <c r="C116" s="55"/>
      <c r="D116" s="55"/>
      <c r="E116" s="26"/>
      <c r="F116" s="218">
        <f t="shared" si="9"/>
        <v>1</v>
      </c>
      <c r="G116" s="106"/>
      <c r="H116" s="218"/>
      <c r="I116" s="96"/>
      <c r="J116" s="732"/>
      <c r="K116" s="732"/>
      <c r="L116" s="732"/>
      <c r="M116" s="708"/>
      <c r="N116" s="709"/>
      <c r="O116" s="218"/>
      <c r="P116" s="96"/>
      <c r="Q116" s="217"/>
      <c r="R116" s="217"/>
      <c r="S116" s="217"/>
      <c r="T116" s="217"/>
      <c r="U116" s="217"/>
      <c r="V116" s="96">
        <v>1</v>
      </c>
      <c r="W116" s="56"/>
      <c r="X116" s="56"/>
    </row>
    <row r="117" spans="2:24" s="54" customFormat="1" x14ac:dyDescent="0.25">
      <c r="B117" s="63" t="s">
        <v>110</v>
      </c>
      <c r="C117" s="55"/>
      <c r="D117" s="55"/>
      <c r="E117" s="26"/>
      <c r="F117" s="218">
        <f t="shared" si="9"/>
        <v>1</v>
      </c>
      <c r="G117" s="106"/>
      <c r="H117" s="218"/>
      <c r="I117" s="96"/>
      <c r="J117" s="732"/>
      <c r="K117" s="732"/>
      <c r="L117" s="732"/>
      <c r="M117" s="708"/>
      <c r="N117" s="709"/>
      <c r="O117" s="218"/>
      <c r="P117" s="96"/>
      <c r="Q117" s="217"/>
      <c r="R117" s="217"/>
      <c r="S117" s="217">
        <v>1</v>
      </c>
      <c r="T117" s="217"/>
      <c r="U117" s="217"/>
      <c r="V117" s="96"/>
      <c r="W117" s="56"/>
      <c r="X117" s="56"/>
    </row>
    <row r="118" spans="2:24" s="54" customFormat="1" x14ac:dyDescent="0.25">
      <c r="B118" s="63" t="s">
        <v>152</v>
      </c>
      <c r="C118" s="55"/>
      <c r="D118" s="55"/>
      <c r="E118" s="26"/>
      <c r="F118" s="218">
        <f t="shared" si="9"/>
        <v>3</v>
      </c>
      <c r="G118" s="106"/>
      <c r="H118" s="218">
        <v>1</v>
      </c>
      <c r="I118" s="96">
        <v>1</v>
      </c>
      <c r="J118" s="218"/>
      <c r="K118" s="218"/>
      <c r="L118" s="218"/>
      <c r="M118" s="216"/>
      <c r="N118" s="217"/>
      <c r="O118" s="218"/>
      <c r="P118" s="96"/>
      <c r="Q118" s="217"/>
      <c r="R118" s="217"/>
      <c r="S118" s="217"/>
      <c r="T118" s="217"/>
      <c r="U118" s="217"/>
      <c r="V118" s="96">
        <v>1</v>
      </c>
      <c r="W118" s="56"/>
      <c r="X118" s="56"/>
    </row>
    <row r="119" spans="2:24" s="54" customFormat="1" x14ac:dyDescent="0.25">
      <c r="B119" s="63" t="s">
        <v>227</v>
      </c>
      <c r="C119" s="55"/>
      <c r="D119" s="55"/>
      <c r="E119" s="26"/>
      <c r="F119" s="218">
        <f t="shared" si="9"/>
        <v>3</v>
      </c>
      <c r="G119" s="106"/>
      <c r="H119" s="218">
        <v>1</v>
      </c>
      <c r="I119" s="96">
        <v>1</v>
      </c>
      <c r="J119" s="218"/>
      <c r="K119" s="218"/>
      <c r="L119" s="218"/>
      <c r="M119" s="216"/>
      <c r="N119" s="217"/>
      <c r="O119" s="218"/>
      <c r="P119" s="96">
        <v>1</v>
      </c>
      <c r="Q119" s="217"/>
      <c r="R119" s="217"/>
      <c r="S119" s="217"/>
      <c r="T119" s="217"/>
      <c r="U119" s="217"/>
      <c r="V119" s="96"/>
      <c r="W119" s="56"/>
      <c r="X119" s="56"/>
    </row>
    <row r="120" spans="2:24" s="54" customFormat="1" x14ac:dyDescent="0.25">
      <c r="B120" s="63" t="s">
        <v>82</v>
      </c>
      <c r="C120" s="55"/>
      <c r="D120" s="55"/>
      <c r="E120" s="26"/>
      <c r="F120" s="218">
        <f t="shared" si="9"/>
        <v>2</v>
      </c>
      <c r="G120" s="106" t="s">
        <v>7</v>
      </c>
      <c r="H120" s="218"/>
      <c r="I120" s="96"/>
      <c r="J120" s="732">
        <v>1</v>
      </c>
      <c r="K120" s="732"/>
      <c r="L120" s="732"/>
      <c r="M120" s="708"/>
      <c r="N120" s="709"/>
      <c r="O120" s="218"/>
      <c r="P120" s="96"/>
      <c r="Q120" s="217"/>
      <c r="R120" s="217"/>
      <c r="S120" s="217">
        <v>1</v>
      </c>
      <c r="T120" s="217"/>
      <c r="U120" s="217"/>
      <c r="V120" s="96"/>
      <c r="W120" s="56"/>
      <c r="X120" s="56"/>
    </row>
    <row r="121" spans="2:24" s="54" customFormat="1" x14ac:dyDescent="0.25">
      <c r="B121" s="63" t="s">
        <v>85</v>
      </c>
      <c r="C121" s="55"/>
      <c r="D121" s="55"/>
      <c r="E121" s="26"/>
      <c r="F121" s="218">
        <f t="shared" si="9"/>
        <v>1</v>
      </c>
      <c r="G121" s="96"/>
      <c r="H121" s="218"/>
      <c r="I121" s="96"/>
      <c r="J121" s="732"/>
      <c r="K121" s="732"/>
      <c r="L121" s="732"/>
      <c r="M121" s="708"/>
      <c r="N121" s="709"/>
      <c r="O121" s="218"/>
      <c r="P121" s="96"/>
      <c r="Q121" s="217"/>
      <c r="R121" s="217"/>
      <c r="S121" s="217"/>
      <c r="T121" s="217"/>
      <c r="U121" s="217"/>
      <c r="V121" s="96">
        <v>1</v>
      </c>
      <c r="W121" s="56"/>
      <c r="X121" s="56"/>
    </row>
    <row r="122" spans="2:24" s="54" customFormat="1" x14ac:dyDescent="0.25">
      <c r="B122" s="63" t="s">
        <v>179</v>
      </c>
      <c r="C122" s="55"/>
      <c r="D122" s="55"/>
      <c r="E122" s="26"/>
      <c r="F122" s="223">
        <f t="shared" si="9"/>
        <v>3</v>
      </c>
      <c r="G122" s="108"/>
      <c r="H122" s="223"/>
      <c r="I122" s="97">
        <v>1</v>
      </c>
      <c r="J122" s="715"/>
      <c r="K122" s="715"/>
      <c r="L122" s="715"/>
      <c r="M122" s="712"/>
      <c r="N122" s="713"/>
      <c r="O122" s="223">
        <v>1</v>
      </c>
      <c r="P122" s="97"/>
      <c r="Q122" s="210"/>
      <c r="R122" s="210"/>
      <c r="S122" s="210">
        <v>1</v>
      </c>
      <c r="T122" s="210"/>
      <c r="U122" s="210"/>
      <c r="V122" s="97"/>
      <c r="W122" s="56"/>
      <c r="X122" s="56"/>
    </row>
    <row r="123" spans="2:24" s="54" customFormat="1" x14ac:dyDescent="0.25">
      <c r="B123" s="63"/>
      <c r="C123" s="55"/>
      <c r="D123" s="55"/>
      <c r="E123" s="26"/>
      <c r="F123" s="219"/>
      <c r="G123" s="116"/>
      <c r="H123" s="219"/>
      <c r="I123" s="25"/>
      <c r="J123" s="219"/>
      <c r="K123" s="219"/>
      <c r="L123" s="219"/>
      <c r="M123" s="30"/>
      <c r="N123" s="94"/>
      <c r="O123" s="219"/>
      <c r="P123" s="25"/>
      <c r="Q123" s="94"/>
      <c r="R123" s="94"/>
      <c r="S123" s="94"/>
      <c r="T123" s="94"/>
      <c r="U123" s="94"/>
      <c r="V123" s="26"/>
      <c r="W123" s="56"/>
      <c r="X123" s="56"/>
    </row>
    <row r="124" spans="2:24" s="124" customFormat="1" x14ac:dyDescent="0.25">
      <c r="B124" s="64" t="s">
        <v>0</v>
      </c>
      <c r="C124" s="121"/>
      <c r="D124" s="220"/>
      <c r="E124" s="122">
        <v>2</v>
      </c>
      <c r="F124" s="220">
        <f>SUM(F125:F126)</f>
        <v>2</v>
      </c>
      <c r="G124" s="122">
        <f t="shared" ref="G124:U124" si="10">SUM(G125:G126)</f>
        <v>0</v>
      </c>
      <c r="H124" s="122">
        <f t="shared" si="10"/>
        <v>0</v>
      </c>
      <c r="I124" s="122">
        <f t="shared" si="10"/>
        <v>0</v>
      </c>
      <c r="J124" s="710">
        <f t="shared" si="10"/>
        <v>0</v>
      </c>
      <c r="K124" s="716"/>
      <c r="L124" s="711"/>
      <c r="M124" s="710">
        <f t="shared" si="10"/>
        <v>0</v>
      </c>
      <c r="N124" s="711"/>
      <c r="O124" s="122">
        <f t="shared" si="10"/>
        <v>0</v>
      </c>
      <c r="P124" s="122">
        <f t="shared" si="10"/>
        <v>0</v>
      </c>
      <c r="Q124" s="122">
        <f t="shared" si="10"/>
        <v>0</v>
      </c>
      <c r="R124" s="122">
        <f t="shared" si="10"/>
        <v>0</v>
      </c>
      <c r="S124" s="122">
        <f t="shared" si="10"/>
        <v>0</v>
      </c>
      <c r="T124" s="122">
        <f t="shared" si="10"/>
        <v>0</v>
      </c>
      <c r="U124" s="122">
        <f t="shared" si="10"/>
        <v>0</v>
      </c>
      <c r="V124" s="122">
        <f>SUM(V125:V126)</f>
        <v>2</v>
      </c>
      <c r="W124" s="123"/>
      <c r="X124" s="123"/>
    </row>
    <row r="125" spans="2:24" s="124" customFormat="1" x14ac:dyDescent="0.25">
      <c r="B125" s="63" t="s">
        <v>89</v>
      </c>
      <c r="C125" s="121"/>
      <c r="D125" s="220"/>
      <c r="E125" s="122"/>
      <c r="F125" s="34">
        <f t="shared" ref="F125" si="11">SUM(G125:V125)</f>
        <v>1</v>
      </c>
      <c r="G125" s="252"/>
      <c r="H125" s="253"/>
      <c r="I125" s="252"/>
      <c r="J125" s="253"/>
      <c r="K125" s="253"/>
      <c r="L125" s="253"/>
      <c r="M125" s="254"/>
      <c r="N125" s="255"/>
      <c r="O125" s="253"/>
      <c r="P125" s="252"/>
      <c r="Q125" s="253"/>
      <c r="R125" s="252"/>
      <c r="S125" s="253"/>
      <c r="T125" s="252"/>
      <c r="U125" s="253"/>
      <c r="V125" s="24">
        <v>1</v>
      </c>
      <c r="W125" s="123"/>
      <c r="X125" s="123"/>
    </row>
    <row r="126" spans="2:24" s="54" customFormat="1" x14ac:dyDescent="0.25">
      <c r="B126" s="63" t="s">
        <v>228</v>
      </c>
      <c r="C126" s="55"/>
      <c r="D126" s="55"/>
      <c r="E126" s="26"/>
      <c r="F126" s="36">
        <f>SUM(G126:V126)</f>
        <v>1</v>
      </c>
      <c r="G126" s="256"/>
      <c r="H126" s="43"/>
      <c r="I126" s="23"/>
      <c r="J126" s="43"/>
      <c r="K126" s="43"/>
      <c r="L126" s="43"/>
      <c r="M126" s="641"/>
      <c r="N126" s="642"/>
      <c r="O126" s="43"/>
      <c r="P126" s="23"/>
      <c r="Q126" s="43"/>
      <c r="R126" s="23"/>
      <c r="S126" s="43"/>
      <c r="T126" s="23"/>
      <c r="U126" s="43"/>
      <c r="V126" s="23">
        <v>1</v>
      </c>
      <c r="W126" s="56"/>
      <c r="X126" s="56"/>
    </row>
    <row r="127" spans="2:24" s="54" customFormat="1" x14ac:dyDescent="0.25">
      <c r="B127" s="63"/>
      <c r="C127" s="55"/>
      <c r="D127" s="55"/>
      <c r="E127" s="26"/>
      <c r="F127" s="219"/>
      <c r="G127" s="118"/>
      <c r="H127" s="219"/>
      <c r="I127" s="26"/>
      <c r="J127" s="219"/>
      <c r="K127" s="219"/>
      <c r="L127" s="219"/>
      <c r="M127" s="30"/>
      <c r="N127" s="94"/>
      <c r="O127" s="219"/>
      <c r="P127" s="26"/>
      <c r="Q127" s="219"/>
      <c r="R127" s="26"/>
      <c r="S127" s="219"/>
      <c r="T127" s="26"/>
      <c r="U127" s="219"/>
      <c r="V127" s="26"/>
      <c r="W127" s="56"/>
      <c r="X127" s="56"/>
    </row>
    <row r="128" spans="2:24" s="54" customFormat="1" x14ac:dyDescent="0.25">
      <c r="B128" s="64" t="s">
        <v>102</v>
      </c>
      <c r="C128" s="55"/>
      <c r="D128" s="55"/>
      <c r="E128" s="122">
        <v>1</v>
      </c>
      <c r="F128" s="219"/>
      <c r="G128" s="118"/>
      <c r="H128" s="219"/>
      <c r="I128" s="26"/>
      <c r="J128" s="219"/>
      <c r="K128" s="219"/>
      <c r="L128" s="219"/>
      <c r="M128" s="30"/>
      <c r="N128" s="94"/>
      <c r="O128" s="219"/>
      <c r="P128" s="26"/>
      <c r="Q128" s="219"/>
      <c r="R128" s="26"/>
      <c r="S128" s="219"/>
      <c r="T128" s="26"/>
      <c r="U128" s="219"/>
      <c r="V128" s="26"/>
      <c r="W128" s="56"/>
      <c r="X128" s="56"/>
    </row>
    <row r="129" spans="1:24" s="54" customFormat="1" x14ac:dyDescent="0.25">
      <c r="B129" s="68" t="s">
        <v>229</v>
      </c>
      <c r="C129" s="61"/>
      <c r="D129" s="61"/>
      <c r="E129" s="27"/>
      <c r="F129" s="50">
        <f>SUM(G129:V129)</f>
        <v>1</v>
      </c>
      <c r="G129" s="257"/>
      <c r="H129" s="258"/>
      <c r="I129" s="51">
        <v>1</v>
      </c>
      <c r="J129" s="258"/>
      <c r="K129" s="258"/>
      <c r="L129" s="258"/>
      <c r="M129" s="50"/>
      <c r="N129" s="52"/>
      <c r="O129" s="258"/>
      <c r="P129" s="51"/>
      <c r="Q129" s="258"/>
      <c r="R129" s="51"/>
      <c r="S129" s="258"/>
      <c r="T129" s="51"/>
      <c r="U129" s="258"/>
      <c r="V129" s="51"/>
      <c r="W129" s="56"/>
      <c r="X129" s="56"/>
    </row>
    <row r="130" spans="1:24" s="54" customFormat="1" hidden="1" x14ac:dyDescent="0.25">
      <c r="B130" s="68"/>
      <c r="C130" s="61"/>
      <c r="D130" s="61"/>
      <c r="E130" s="27"/>
      <c r="F130" s="133"/>
      <c r="G130" s="259"/>
      <c r="H130" s="133"/>
      <c r="I130" s="27"/>
      <c r="J130" s="133"/>
      <c r="K130" s="133"/>
      <c r="L130" s="133"/>
      <c r="M130" s="196"/>
      <c r="N130" s="197"/>
      <c r="O130" s="133"/>
      <c r="P130" s="27"/>
      <c r="Q130" s="133"/>
      <c r="R130" s="27"/>
      <c r="S130" s="133"/>
      <c r="T130" s="27"/>
      <c r="U130" s="133"/>
      <c r="V130" s="27"/>
      <c r="W130" s="56"/>
      <c r="X130" s="56"/>
    </row>
    <row r="131" spans="1:24" s="54" customFormat="1" x14ac:dyDescent="0.25">
      <c r="A131" s="55"/>
      <c r="B131" s="55"/>
      <c r="C131" s="55"/>
      <c r="D131" s="55"/>
      <c r="E131" s="219"/>
      <c r="F131" s="219"/>
      <c r="G131" s="55"/>
      <c r="H131" s="219"/>
      <c r="I131" s="219"/>
      <c r="J131" s="219"/>
      <c r="K131" s="219"/>
      <c r="L131" s="219"/>
      <c r="M131" s="219"/>
      <c r="N131" s="219"/>
      <c r="O131" s="219"/>
      <c r="P131" s="219"/>
      <c r="Q131" s="219"/>
      <c r="R131" s="219"/>
      <c r="S131" s="219"/>
      <c r="T131" s="219"/>
      <c r="U131" s="219"/>
      <c r="V131" s="219"/>
      <c r="W131" s="56"/>
      <c r="X131" s="56"/>
    </row>
    <row r="132" spans="1:24" s="54" customFormat="1" x14ac:dyDescent="0.25">
      <c r="A132" s="55"/>
      <c r="B132" s="13" t="s">
        <v>759</v>
      </c>
      <c r="C132" s="55"/>
      <c r="D132" s="55"/>
      <c r="E132" s="549"/>
      <c r="F132" s="549"/>
      <c r="G132" s="55"/>
      <c r="H132" s="549"/>
      <c r="I132" s="549"/>
      <c r="J132" s="549"/>
      <c r="K132" s="549"/>
      <c r="L132" s="549"/>
      <c r="M132" s="549"/>
      <c r="N132" s="549"/>
      <c r="O132" s="549"/>
      <c r="P132" s="549"/>
      <c r="Q132" s="549"/>
      <c r="R132" s="549"/>
      <c r="S132" s="549"/>
      <c r="T132" s="549"/>
      <c r="U132" s="549"/>
      <c r="V132" s="549"/>
      <c r="W132" s="56"/>
      <c r="X132" s="56"/>
    </row>
    <row r="133" spans="1:24" s="54" customFormat="1" x14ac:dyDescent="0.25">
      <c r="A133" s="55"/>
      <c r="B133" s="55"/>
      <c r="C133" s="55"/>
      <c r="D133" s="55"/>
      <c r="E133" s="549"/>
      <c r="F133" s="549"/>
      <c r="G133" s="55"/>
      <c r="H133" s="549"/>
      <c r="I133" s="549"/>
      <c r="J133" s="549"/>
      <c r="K133" s="549"/>
      <c r="L133" s="549"/>
      <c r="M133" s="549"/>
      <c r="N133" s="549"/>
      <c r="O133" s="549"/>
      <c r="P133" s="549"/>
      <c r="Q133" s="549"/>
      <c r="R133" s="549"/>
      <c r="S133" s="549"/>
      <c r="T133" s="549"/>
      <c r="U133" s="549"/>
      <c r="V133" s="549"/>
      <c r="W133" s="56"/>
      <c r="X133" s="56"/>
    </row>
    <row r="134" spans="1:24" s="54" customFormat="1" ht="61.95" customHeight="1" x14ac:dyDescent="0.25">
      <c r="A134" s="55"/>
      <c r="B134" s="763" t="s">
        <v>766</v>
      </c>
      <c r="C134" s="764"/>
      <c r="D134" s="765"/>
      <c r="E134" s="637" t="s">
        <v>103</v>
      </c>
      <c r="F134" s="632" t="s">
        <v>106</v>
      </c>
      <c r="G134" s="632" t="s">
        <v>213</v>
      </c>
      <c r="H134" s="632" t="s">
        <v>214</v>
      </c>
      <c r="I134" s="632" t="s">
        <v>734</v>
      </c>
      <c r="J134" s="637" t="s">
        <v>215</v>
      </c>
      <c r="K134" s="649"/>
      <c r="L134" s="649"/>
      <c r="M134" s="637" t="s">
        <v>216</v>
      </c>
      <c r="N134" s="651"/>
      <c r="O134" s="632" t="s">
        <v>217</v>
      </c>
      <c r="P134" s="632" t="s">
        <v>218</v>
      </c>
      <c r="Q134" s="632" t="s">
        <v>219</v>
      </c>
      <c r="R134" s="632" t="s">
        <v>220</v>
      </c>
      <c r="S134" s="632" t="s">
        <v>221</v>
      </c>
      <c r="T134" s="632" t="s">
        <v>222</v>
      </c>
      <c r="U134" s="632" t="s">
        <v>223</v>
      </c>
      <c r="V134" s="632" t="s">
        <v>224</v>
      </c>
      <c r="W134" s="56"/>
      <c r="X134" s="56"/>
    </row>
    <row r="135" spans="1:24" s="54" customFormat="1" x14ac:dyDescent="0.25">
      <c r="A135" s="55"/>
      <c r="B135" s="766"/>
      <c r="C135" s="767"/>
      <c r="D135" s="768"/>
      <c r="E135" s="638"/>
      <c r="F135" s="633"/>
      <c r="G135" s="633"/>
      <c r="H135" s="633"/>
      <c r="I135" s="633"/>
      <c r="J135" s="638"/>
      <c r="K135" s="650"/>
      <c r="L135" s="650"/>
      <c r="M135" s="638"/>
      <c r="N135" s="652"/>
      <c r="O135" s="633"/>
      <c r="P135" s="633"/>
      <c r="Q135" s="633"/>
      <c r="R135" s="633"/>
      <c r="S135" s="633"/>
      <c r="T135" s="633"/>
      <c r="U135" s="633"/>
      <c r="V135" s="633"/>
      <c r="W135" s="56"/>
      <c r="X135" s="56"/>
    </row>
    <row r="136" spans="1:24" s="54" customFormat="1" x14ac:dyDescent="0.25">
      <c r="A136" s="55"/>
      <c r="B136" s="248"/>
      <c r="C136" s="249"/>
      <c r="D136" s="249"/>
      <c r="E136" s="25"/>
      <c r="F136" s="557"/>
      <c r="G136" s="116"/>
      <c r="H136" s="557"/>
      <c r="I136" s="25"/>
      <c r="J136" s="557"/>
      <c r="K136" s="557"/>
      <c r="L136" s="557"/>
      <c r="M136" s="555"/>
      <c r="N136" s="556"/>
      <c r="O136" s="557"/>
      <c r="P136" s="25"/>
      <c r="Q136" s="557"/>
      <c r="R136" s="25"/>
      <c r="S136" s="557"/>
      <c r="T136" s="25"/>
      <c r="U136" s="557"/>
      <c r="V136" s="25"/>
      <c r="W136" s="56"/>
      <c r="X136" s="56"/>
    </row>
    <row r="137" spans="1:24" s="54" customFormat="1" x14ac:dyDescent="0.25">
      <c r="A137" s="55"/>
      <c r="B137" s="85" t="s">
        <v>8</v>
      </c>
      <c r="C137" s="86"/>
      <c r="D137" s="86"/>
      <c r="E137" s="89">
        <v>8</v>
      </c>
      <c r="F137" s="548">
        <f>SUM(F139:F146)</f>
        <v>21</v>
      </c>
      <c r="G137" s="548">
        <f t="shared" ref="G137:I137" si="12">SUM(G139:G146)</f>
        <v>0</v>
      </c>
      <c r="H137" s="548">
        <f t="shared" si="12"/>
        <v>0</v>
      </c>
      <c r="I137" s="548">
        <f t="shared" si="12"/>
        <v>4</v>
      </c>
      <c r="J137" s="744">
        <f>SUM(J139:L146)</f>
        <v>2</v>
      </c>
      <c r="K137" s="746"/>
      <c r="L137" s="745"/>
      <c r="M137" s="744">
        <f>SUM(M139:N146)</f>
        <v>3</v>
      </c>
      <c r="N137" s="745"/>
      <c r="O137" s="89">
        <f t="shared" ref="O137:V137" si="13">SUM(O139:O146)</f>
        <v>2</v>
      </c>
      <c r="P137" s="548">
        <f t="shared" si="13"/>
        <v>0</v>
      </c>
      <c r="Q137" s="89">
        <f t="shared" si="13"/>
        <v>1</v>
      </c>
      <c r="R137" s="548">
        <f t="shared" si="13"/>
        <v>1</v>
      </c>
      <c r="S137" s="89">
        <f t="shared" si="13"/>
        <v>6</v>
      </c>
      <c r="T137" s="548">
        <f t="shared" si="13"/>
        <v>1</v>
      </c>
      <c r="U137" s="89">
        <f t="shared" si="13"/>
        <v>0</v>
      </c>
      <c r="V137" s="89">
        <f t="shared" si="13"/>
        <v>1</v>
      </c>
      <c r="W137" s="56"/>
      <c r="X137" s="56"/>
    </row>
    <row r="138" spans="1:24" s="54" customFormat="1" x14ac:dyDescent="0.25">
      <c r="A138" s="55"/>
      <c r="B138" s="63"/>
      <c r="C138" s="55"/>
      <c r="D138" s="55"/>
      <c r="E138" s="26"/>
      <c r="F138" s="549"/>
      <c r="G138" s="118"/>
      <c r="H138" s="549"/>
      <c r="I138" s="26"/>
      <c r="J138" s="549"/>
      <c r="K138" s="549"/>
      <c r="L138" s="549"/>
      <c r="M138" s="576"/>
      <c r="N138" s="577"/>
      <c r="O138" s="549"/>
      <c r="P138" s="26"/>
      <c r="Q138" s="549"/>
      <c r="R138" s="26"/>
      <c r="S138" s="549"/>
      <c r="T138" s="26"/>
      <c r="U138" s="549"/>
      <c r="V138" s="26"/>
      <c r="W138" s="56"/>
      <c r="X138" s="56"/>
    </row>
    <row r="139" spans="1:24" s="54" customFormat="1" x14ac:dyDescent="0.25">
      <c r="A139" s="55"/>
      <c r="B139" s="63" t="s">
        <v>763</v>
      </c>
      <c r="C139" s="55"/>
      <c r="D139" s="55"/>
      <c r="E139" s="26"/>
      <c r="F139" s="562">
        <f>SUM(G139:V139)</f>
        <v>1</v>
      </c>
      <c r="G139" s="422"/>
      <c r="H139" s="563"/>
      <c r="I139" s="24"/>
      <c r="J139" s="563"/>
      <c r="K139" s="563"/>
      <c r="L139" s="563"/>
      <c r="M139" s="562"/>
      <c r="N139" s="564"/>
      <c r="O139" s="563"/>
      <c r="P139" s="24"/>
      <c r="Q139" s="563"/>
      <c r="R139" s="24"/>
      <c r="S139" s="563"/>
      <c r="T139" s="24"/>
      <c r="U139" s="563"/>
      <c r="V139" s="24">
        <v>1</v>
      </c>
      <c r="W139" s="56"/>
      <c r="X139" s="56"/>
    </row>
    <row r="140" spans="1:24" s="54" customFormat="1" x14ac:dyDescent="0.25">
      <c r="A140" s="55"/>
      <c r="B140" s="63" t="s">
        <v>203</v>
      </c>
      <c r="C140" s="55"/>
      <c r="D140" s="55"/>
      <c r="E140" s="26"/>
      <c r="F140" s="541">
        <f t="shared" ref="F140:F146" si="14">SUM(G140:V140)</f>
        <v>4</v>
      </c>
      <c r="G140" s="345"/>
      <c r="H140" s="546"/>
      <c r="I140" s="11">
        <v>1</v>
      </c>
      <c r="J140" s="639">
        <v>1</v>
      </c>
      <c r="K140" s="695"/>
      <c r="L140" s="640"/>
      <c r="M140" s="541"/>
      <c r="N140" s="542"/>
      <c r="O140" s="546">
        <v>1</v>
      </c>
      <c r="P140" s="11"/>
      <c r="Q140" s="546"/>
      <c r="R140" s="11"/>
      <c r="S140" s="546">
        <v>1</v>
      </c>
      <c r="T140" s="11"/>
      <c r="U140" s="546"/>
      <c r="V140" s="11"/>
      <c r="W140" s="56"/>
      <c r="X140" s="56"/>
    </row>
    <row r="141" spans="1:24" s="54" customFormat="1" x14ac:dyDescent="0.25">
      <c r="A141" s="55"/>
      <c r="B141" s="63" t="s">
        <v>58</v>
      </c>
      <c r="C141" s="55"/>
      <c r="D141" s="55"/>
      <c r="E141" s="26"/>
      <c r="F141" s="541">
        <f t="shared" si="14"/>
        <v>5</v>
      </c>
      <c r="G141" s="345"/>
      <c r="H141" s="546"/>
      <c r="I141" s="11">
        <v>1</v>
      </c>
      <c r="J141" s="546"/>
      <c r="K141" s="546"/>
      <c r="L141" s="546"/>
      <c r="M141" s="639">
        <v>1</v>
      </c>
      <c r="N141" s="640"/>
      <c r="O141" s="546"/>
      <c r="P141" s="11"/>
      <c r="Q141" s="546"/>
      <c r="R141" s="11">
        <v>1</v>
      </c>
      <c r="S141" s="546">
        <v>1</v>
      </c>
      <c r="T141" s="11">
        <v>1</v>
      </c>
      <c r="U141" s="546"/>
      <c r="V141" s="11"/>
      <c r="W141" s="56"/>
      <c r="X141" s="56"/>
    </row>
    <row r="142" spans="1:24" s="54" customFormat="1" x14ac:dyDescent="0.25">
      <c r="A142" s="55"/>
      <c r="B142" s="63" t="s">
        <v>60</v>
      </c>
      <c r="C142" s="55"/>
      <c r="D142" s="55"/>
      <c r="E142" s="26"/>
      <c r="F142" s="541">
        <f t="shared" si="14"/>
        <v>1</v>
      </c>
      <c r="G142" s="345"/>
      <c r="H142" s="546"/>
      <c r="I142" s="11"/>
      <c r="J142" s="546"/>
      <c r="K142" s="546"/>
      <c r="L142" s="546"/>
      <c r="M142" s="541"/>
      <c r="N142" s="542"/>
      <c r="O142" s="546"/>
      <c r="P142" s="11"/>
      <c r="Q142" s="546"/>
      <c r="R142" s="11"/>
      <c r="S142" s="546">
        <v>1</v>
      </c>
      <c r="T142" s="11"/>
      <c r="U142" s="546"/>
      <c r="V142" s="11"/>
      <c r="W142" s="56"/>
      <c r="X142" s="56"/>
    </row>
    <row r="143" spans="1:24" s="54" customFormat="1" x14ac:dyDescent="0.25">
      <c r="A143" s="55"/>
      <c r="B143" s="63" t="s">
        <v>70</v>
      </c>
      <c r="C143" s="55"/>
      <c r="D143" s="55"/>
      <c r="E143" s="26"/>
      <c r="F143" s="541">
        <f t="shared" si="14"/>
        <v>2</v>
      </c>
      <c r="G143" s="345"/>
      <c r="H143" s="546"/>
      <c r="I143" s="11">
        <v>1</v>
      </c>
      <c r="J143" s="639">
        <v>1</v>
      </c>
      <c r="K143" s="695"/>
      <c r="L143" s="640"/>
      <c r="M143" s="541"/>
      <c r="N143" s="542"/>
      <c r="O143" s="546"/>
      <c r="P143" s="11"/>
      <c r="Q143" s="546"/>
      <c r="R143" s="11"/>
      <c r="S143" s="546"/>
      <c r="T143" s="11"/>
      <c r="U143" s="546"/>
      <c r="V143" s="11"/>
      <c r="W143" s="56"/>
      <c r="X143" s="56"/>
    </row>
    <row r="144" spans="1:24" s="54" customFormat="1" x14ac:dyDescent="0.25">
      <c r="A144" s="55"/>
      <c r="B144" s="63" t="s">
        <v>73</v>
      </c>
      <c r="C144" s="55"/>
      <c r="D144" s="55"/>
      <c r="E144" s="26"/>
      <c r="F144" s="541">
        <f t="shared" si="14"/>
        <v>3</v>
      </c>
      <c r="G144" s="345"/>
      <c r="H144" s="546"/>
      <c r="I144" s="11"/>
      <c r="J144" s="546"/>
      <c r="K144" s="546"/>
      <c r="L144" s="546"/>
      <c r="M144" s="541"/>
      <c r="N144" s="542"/>
      <c r="O144" s="546">
        <v>1</v>
      </c>
      <c r="P144" s="11"/>
      <c r="Q144" s="546">
        <v>1</v>
      </c>
      <c r="R144" s="11"/>
      <c r="S144" s="546">
        <v>1</v>
      </c>
      <c r="T144" s="11"/>
      <c r="U144" s="546"/>
      <c r="V144" s="11"/>
      <c r="W144" s="56"/>
      <c r="X144" s="56"/>
    </row>
    <row r="145" spans="1:24" s="54" customFormat="1" x14ac:dyDescent="0.25">
      <c r="A145" s="55"/>
      <c r="B145" s="63" t="s">
        <v>487</v>
      </c>
      <c r="C145" s="55"/>
      <c r="D145" s="55"/>
      <c r="E145" s="26"/>
      <c r="F145" s="541">
        <f t="shared" si="14"/>
        <v>2</v>
      </c>
      <c r="G145" s="345"/>
      <c r="H145" s="546"/>
      <c r="I145" s="11"/>
      <c r="J145" s="546"/>
      <c r="K145" s="546"/>
      <c r="L145" s="546"/>
      <c r="M145" s="639">
        <v>1</v>
      </c>
      <c r="N145" s="640"/>
      <c r="O145" s="546"/>
      <c r="P145" s="11"/>
      <c r="Q145" s="546"/>
      <c r="R145" s="11"/>
      <c r="S145" s="546">
        <v>1</v>
      </c>
      <c r="T145" s="11"/>
      <c r="U145" s="546"/>
      <c r="V145" s="11"/>
      <c r="W145" s="56"/>
      <c r="X145" s="56"/>
    </row>
    <row r="146" spans="1:24" s="54" customFormat="1" x14ac:dyDescent="0.25">
      <c r="A146" s="55"/>
      <c r="B146" s="63" t="s">
        <v>86</v>
      </c>
      <c r="C146" s="55"/>
      <c r="D146" s="55"/>
      <c r="E146" s="26"/>
      <c r="F146" s="553">
        <f t="shared" si="14"/>
        <v>3</v>
      </c>
      <c r="G146" s="256"/>
      <c r="H146" s="561"/>
      <c r="I146" s="23">
        <v>1</v>
      </c>
      <c r="J146" s="561"/>
      <c r="K146" s="561"/>
      <c r="L146" s="561"/>
      <c r="M146" s="641">
        <v>1</v>
      </c>
      <c r="N146" s="642"/>
      <c r="O146" s="561"/>
      <c r="P146" s="23"/>
      <c r="Q146" s="561"/>
      <c r="R146" s="23"/>
      <c r="S146" s="561">
        <v>1</v>
      </c>
      <c r="T146" s="23"/>
      <c r="U146" s="561"/>
      <c r="V146" s="23"/>
      <c r="W146" s="56"/>
      <c r="X146" s="56"/>
    </row>
    <row r="147" spans="1:24" s="54" customFormat="1" x14ac:dyDescent="0.25">
      <c r="A147" s="55"/>
      <c r="B147" s="68"/>
      <c r="C147" s="61"/>
      <c r="D147" s="61"/>
      <c r="E147" s="27"/>
      <c r="F147" s="560"/>
      <c r="G147" s="259"/>
      <c r="H147" s="560"/>
      <c r="I147" s="27"/>
      <c r="J147" s="560"/>
      <c r="K147" s="560"/>
      <c r="L147" s="560"/>
      <c r="M147" s="543"/>
      <c r="N147" s="544"/>
      <c r="O147" s="560"/>
      <c r="P147" s="27"/>
      <c r="Q147" s="560"/>
      <c r="R147" s="27"/>
      <c r="S147" s="560"/>
      <c r="T147" s="27"/>
      <c r="U147" s="560"/>
      <c r="V147" s="27"/>
      <c r="W147" s="56"/>
      <c r="X147" s="56"/>
    </row>
    <row r="148" spans="1:24" s="54" customFormat="1" x14ac:dyDescent="0.25">
      <c r="B148" s="57"/>
      <c r="C148" s="44"/>
      <c r="D148" s="44"/>
      <c r="E148" s="219"/>
      <c r="F148" s="219"/>
      <c r="G148" s="219"/>
      <c r="H148" s="219"/>
      <c r="I148" s="219"/>
      <c r="J148" s="219"/>
      <c r="K148" s="219"/>
      <c r="L148" s="219"/>
      <c r="M148" s="219"/>
      <c r="N148" s="219"/>
      <c r="O148" s="219"/>
      <c r="P148" s="219"/>
      <c r="Q148" s="219"/>
      <c r="R148" s="219"/>
      <c r="S148" s="219"/>
      <c r="T148" s="219"/>
      <c r="U148" s="219"/>
      <c r="V148" s="219"/>
      <c r="W148" s="56"/>
      <c r="X148" s="56"/>
    </row>
    <row r="149" spans="1:24" s="54" customFormat="1" x14ac:dyDescent="0.25">
      <c r="B149" s="92" t="s">
        <v>119</v>
      </c>
      <c r="C149" s="44"/>
      <c r="D149" s="44"/>
      <c r="E149" s="219"/>
      <c r="F149" s="219" t="s">
        <v>7</v>
      </c>
      <c r="G149" s="219"/>
      <c r="H149" s="219"/>
      <c r="I149" s="219"/>
      <c r="J149" s="219"/>
      <c r="K149" s="219"/>
      <c r="L149" s="219"/>
      <c r="M149" s="219"/>
      <c r="N149" s="219"/>
      <c r="O149" s="219"/>
      <c r="P149" s="219"/>
      <c r="Q149" s="219"/>
      <c r="R149" s="219"/>
      <c r="S149" s="219"/>
      <c r="T149" s="219"/>
      <c r="U149" s="219" t="s">
        <v>7</v>
      </c>
      <c r="V149" s="219"/>
      <c r="W149" s="56"/>
      <c r="X149" s="56"/>
    </row>
    <row r="150" spans="1:24" x14ac:dyDescent="0.25">
      <c r="B150" s="57" t="s">
        <v>230</v>
      </c>
      <c r="C150" s="44"/>
      <c r="D150" s="44"/>
      <c r="E150" s="219"/>
      <c r="F150" s="219"/>
      <c r="G150" s="198"/>
      <c r="H150" s="198"/>
      <c r="I150" s="198"/>
      <c r="J150" s="198"/>
      <c r="K150" s="198"/>
      <c r="L150" s="198" t="s">
        <v>7</v>
      </c>
      <c r="M150" s="198"/>
      <c r="N150" s="198"/>
      <c r="O150" s="198"/>
      <c r="P150" s="198"/>
      <c r="Q150" s="198"/>
      <c r="R150" s="198"/>
      <c r="S150" s="198"/>
      <c r="T150" s="198"/>
      <c r="U150" s="198"/>
    </row>
    <row r="151" spans="1:24" x14ac:dyDescent="0.25">
      <c r="B151" s="57" t="s">
        <v>231</v>
      </c>
      <c r="C151" s="44"/>
      <c r="D151" s="44"/>
      <c r="E151" s="219"/>
      <c r="F151" s="219"/>
      <c r="G151" s="198"/>
      <c r="H151" s="198"/>
      <c r="I151" s="198"/>
      <c r="J151" s="198"/>
      <c r="K151" s="198"/>
      <c r="L151" s="198"/>
      <c r="M151" s="198"/>
      <c r="N151" s="198"/>
      <c r="O151" s="198"/>
      <c r="P151" s="198"/>
      <c r="Q151" s="198"/>
      <c r="R151" s="198"/>
      <c r="S151" s="198"/>
      <c r="T151" s="198"/>
      <c r="U151" s="198"/>
    </row>
    <row r="152" spans="1:24" x14ac:dyDescent="0.25">
      <c r="B152" s="57"/>
      <c r="C152" s="44"/>
      <c r="D152" s="44"/>
      <c r="E152" s="219"/>
      <c r="F152" s="219"/>
      <c r="G152" s="198"/>
      <c r="H152" s="198"/>
      <c r="I152" s="198"/>
      <c r="J152" s="198"/>
      <c r="K152" s="198"/>
      <c r="L152" s="198"/>
      <c r="M152" s="198"/>
      <c r="N152" s="198"/>
      <c r="O152" s="198"/>
      <c r="P152" s="198"/>
      <c r="Q152" s="198"/>
      <c r="R152" s="198"/>
      <c r="S152" s="198"/>
      <c r="T152" s="198"/>
      <c r="U152" s="198"/>
    </row>
    <row r="153" spans="1:24" x14ac:dyDescent="0.25">
      <c r="B153" s="57"/>
      <c r="C153" s="44"/>
      <c r="D153" s="44"/>
      <c r="E153" s="219"/>
      <c r="F153" s="219"/>
      <c r="G153" s="198"/>
      <c r="H153" s="198"/>
      <c r="I153" s="198"/>
      <c r="J153" s="198"/>
      <c r="K153" s="198"/>
      <c r="L153" s="198"/>
      <c r="M153" s="198"/>
      <c r="N153" s="198"/>
      <c r="O153" s="198"/>
      <c r="P153" s="198"/>
      <c r="Q153" s="198" t="s">
        <v>7</v>
      </c>
      <c r="R153" s="198"/>
      <c r="S153" s="198"/>
      <c r="T153" s="198"/>
      <c r="U153" s="198"/>
    </row>
    <row r="154" spans="1:24" x14ac:dyDescent="0.25">
      <c r="B154" s="57"/>
      <c r="C154" s="44"/>
      <c r="D154" s="44"/>
      <c r="E154" s="219"/>
      <c r="F154" s="219"/>
      <c r="G154" s="198"/>
      <c r="H154" s="198"/>
      <c r="I154" s="198"/>
      <c r="J154" s="198"/>
      <c r="K154" s="198"/>
      <c r="L154" s="198"/>
      <c r="M154" s="198"/>
      <c r="N154" s="198"/>
      <c r="O154" s="198"/>
      <c r="P154" s="198"/>
      <c r="Q154" s="198"/>
      <c r="R154" s="198"/>
      <c r="S154" s="198"/>
      <c r="T154" s="198"/>
      <c r="U154" s="198"/>
    </row>
    <row r="155" spans="1:24" x14ac:dyDescent="0.25">
      <c r="B155" s="57"/>
      <c r="C155" s="44"/>
      <c r="D155" s="44"/>
      <c r="E155" s="219"/>
      <c r="F155" s="219"/>
      <c r="G155" s="198"/>
      <c r="H155" s="198"/>
      <c r="I155" s="198"/>
      <c r="J155" s="198"/>
      <c r="K155" s="198"/>
      <c r="L155" s="198"/>
      <c r="M155" s="198"/>
      <c r="N155" s="198"/>
      <c r="O155" s="198"/>
      <c r="P155" s="198"/>
      <c r="Q155" s="198"/>
      <c r="R155" s="198"/>
      <c r="S155" s="198"/>
      <c r="T155" s="198"/>
      <c r="U155" s="198"/>
    </row>
    <row r="156" spans="1:24" x14ac:dyDescent="0.25">
      <c r="B156" s="57"/>
      <c r="C156" s="44"/>
      <c r="D156" s="44"/>
      <c r="E156" s="219"/>
      <c r="F156" s="219"/>
      <c r="G156" s="198"/>
      <c r="H156" s="198"/>
      <c r="I156" s="198"/>
      <c r="J156" s="198"/>
      <c r="K156" s="198"/>
      <c r="L156" s="198"/>
      <c r="M156" s="198"/>
      <c r="N156" s="198"/>
      <c r="O156" s="198"/>
      <c r="P156" s="198"/>
      <c r="Q156" s="198"/>
      <c r="R156" s="198"/>
      <c r="S156" s="198"/>
      <c r="T156" s="198"/>
      <c r="U156" s="198"/>
    </row>
    <row r="157" spans="1:24" x14ac:dyDescent="0.25">
      <c r="B157" s="57"/>
      <c r="C157" s="44"/>
      <c r="D157" s="44"/>
      <c r="E157" s="219"/>
      <c r="F157" s="219"/>
      <c r="G157" s="198"/>
      <c r="H157" s="198"/>
      <c r="I157" s="198"/>
      <c r="J157" s="198"/>
      <c r="K157" s="198"/>
      <c r="L157" s="198"/>
      <c r="M157" s="198"/>
      <c r="N157" s="198"/>
      <c r="O157" s="198"/>
      <c r="P157" s="198"/>
      <c r="Q157" s="198"/>
      <c r="R157" s="198"/>
      <c r="S157" s="198"/>
      <c r="T157" s="198"/>
      <c r="U157" s="198"/>
    </row>
    <row r="158" spans="1:24" x14ac:dyDescent="0.25">
      <c r="B158" s="57"/>
      <c r="C158" s="44"/>
      <c r="D158" s="44"/>
      <c r="E158" s="219"/>
      <c r="F158" s="219"/>
      <c r="G158" s="198"/>
      <c r="H158" s="198"/>
      <c r="I158" s="198"/>
      <c r="J158" s="198"/>
      <c r="K158" s="198"/>
      <c r="L158" s="198"/>
      <c r="M158" s="198"/>
      <c r="N158" s="198"/>
      <c r="O158" s="198"/>
      <c r="P158" s="198"/>
      <c r="Q158" s="198"/>
      <c r="R158" s="198"/>
      <c r="S158" s="198"/>
      <c r="T158" s="198"/>
      <c r="U158" s="198"/>
    </row>
    <row r="159" spans="1:24" x14ac:dyDescent="0.25">
      <c r="B159" s="57"/>
      <c r="C159" s="44"/>
      <c r="D159" s="44"/>
      <c r="E159" s="219"/>
      <c r="F159" s="219"/>
      <c r="G159" s="198"/>
      <c r="H159" s="198"/>
      <c r="I159" s="198"/>
      <c r="J159" s="198"/>
      <c r="K159" s="198"/>
      <c r="L159" s="198"/>
      <c r="M159" s="198"/>
      <c r="N159" s="198"/>
      <c r="O159" s="198"/>
      <c r="P159" s="198"/>
      <c r="Q159" s="198"/>
      <c r="R159" s="198"/>
      <c r="S159" s="198"/>
      <c r="T159" s="198"/>
      <c r="U159" s="198"/>
    </row>
    <row r="160" spans="1:24" x14ac:dyDescent="0.25">
      <c r="B160" s="57"/>
      <c r="C160" s="44"/>
      <c r="D160" s="44"/>
      <c r="E160" s="219"/>
      <c r="F160" s="219"/>
      <c r="G160" s="198"/>
      <c r="H160" s="198"/>
      <c r="I160" s="198"/>
      <c r="J160" s="198"/>
      <c r="K160" s="198"/>
      <c r="L160" s="198"/>
      <c r="M160" s="198"/>
      <c r="N160" s="198"/>
      <c r="O160" s="198"/>
      <c r="P160" s="198"/>
      <c r="Q160" s="198"/>
      <c r="R160" s="198"/>
      <c r="S160" s="198"/>
      <c r="T160" s="198"/>
      <c r="U160" s="198"/>
    </row>
    <row r="161" spans="2:21" x14ac:dyDescent="0.25">
      <c r="B161" s="57"/>
      <c r="C161" s="44"/>
      <c r="D161" s="44"/>
      <c r="E161" s="219"/>
      <c r="F161" s="219"/>
      <c r="G161" s="198"/>
      <c r="H161" s="198"/>
      <c r="I161" s="198"/>
      <c r="J161" s="198"/>
      <c r="K161" s="198"/>
      <c r="L161" s="198"/>
      <c r="M161" s="198"/>
      <c r="N161" s="198"/>
      <c r="O161" s="198"/>
      <c r="P161" s="198"/>
      <c r="Q161" s="198"/>
      <c r="R161" s="198"/>
      <c r="S161" s="198"/>
      <c r="T161" s="198"/>
      <c r="U161" s="198"/>
    </row>
    <row r="162" spans="2:21" x14ac:dyDescent="0.25">
      <c r="B162" s="57"/>
      <c r="C162" s="44"/>
      <c r="D162" s="44"/>
      <c r="E162" s="219"/>
      <c r="F162" s="219"/>
      <c r="G162" s="198"/>
      <c r="H162" s="198"/>
      <c r="I162" s="198"/>
      <c r="J162" s="198"/>
      <c r="K162" s="198"/>
      <c r="L162" s="198"/>
      <c r="M162" s="198"/>
      <c r="N162" s="198"/>
      <c r="O162" s="198"/>
      <c r="P162" s="198"/>
      <c r="Q162" s="198"/>
      <c r="R162" s="198"/>
      <c r="S162" s="198"/>
      <c r="T162" s="198"/>
      <c r="U162" s="198"/>
    </row>
    <row r="163" spans="2:21" x14ac:dyDescent="0.25">
      <c r="B163" s="13"/>
      <c r="C163" s="15"/>
      <c r="D163" s="15"/>
      <c r="E163" s="198"/>
      <c r="F163" s="198"/>
      <c r="G163" s="198"/>
      <c r="H163" s="198"/>
      <c r="I163" s="198"/>
      <c r="J163" s="198"/>
      <c r="K163" s="198"/>
      <c r="L163" s="198"/>
      <c r="M163" s="198"/>
      <c r="N163" s="198"/>
      <c r="O163" s="198"/>
      <c r="P163" s="198"/>
      <c r="Q163" s="198"/>
      <c r="R163" s="198"/>
      <c r="S163" s="198"/>
      <c r="T163" s="198"/>
      <c r="U163" s="198"/>
    </row>
    <row r="164" spans="2:21" x14ac:dyDescent="0.25">
      <c r="B164" s="13"/>
      <c r="C164" s="15"/>
      <c r="D164" s="15"/>
      <c r="E164" s="198"/>
      <c r="F164" s="198"/>
      <c r="G164" s="198"/>
      <c r="H164" s="198"/>
      <c r="I164" s="198"/>
      <c r="J164" s="198"/>
      <c r="K164" s="198"/>
      <c r="L164" s="198"/>
      <c r="M164" s="198"/>
      <c r="N164" s="198"/>
      <c r="O164" s="198"/>
      <c r="P164" s="198"/>
      <c r="Q164" s="198"/>
      <c r="R164" s="198"/>
      <c r="S164" s="198"/>
      <c r="T164" s="198"/>
      <c r="U164" s="198"/>
    </row>
    <row r="165" spans="2:21" x14ac:dyDescent="0.25">
      <c r="B165" s="13"/>
      <c r="C165" s="15"/>
      <c r="D165" s="15"/>
      <c r="E165" s="198"/>
      <c r="F165" s="198"/>
      <c r="G165" s="198"/>
      <c r="H165" s="198"/>
      <c r="I165" s="198"/>
      <c r="J165" s="198"/>
      <c r="K165" s="198"/>
      <c r="L165" s="198"/>
      <c r="M165" s="198"/>
      <c r="N165" s="198"/>
      <c r="O165" s="198"/>
      <c r="P165" s="198"/>
      <c r="Q165" s="198"/>
      <c r="R165" s="198"/>
      <c r="S165" s="198"/>
      <c r="T165" s="198"/>
      <c r="U165" s="198"/>
    </row>
    <row r="166" spans="2:21" x14ac:dyDescent="0.25">
      <c r="B166" s="13"/>
      <c r="C166" s="15"/>
      <c r="D166" s="15"/>
      <c r="E166" s="198"/>
      <c r="F166" s="198"/>
      <c r="G166" s="198"/>
      <c r="H166" s="198"/>
      <c r="I166" s="198"/>
      <c r="J166" s="198"/>
      <c r="K166" s="198"/>
      <c r="L166" s="198"/>
      <c r="M166" s="198"/>
      <c r="N166" s="198"/>
      <c r="O166" s="198"/>
      <c r="P166" s="198"/>
      <c r="Q166" s="198"/>
      <c r="R166" s="198"/>
      <c r="S166" s="198"/>
      <c r="T166" s="198"/>
      <c r="U166" s="198"/>
    </row>
    <row r="167" spans="2:21" x14ac:dyDescent="0.25">
      <c r="B167" s="13"/>
      <c r="C167" s="15"/>
      <c r="D167" s="15"/>
      <c r="E167" s="198"/>
      <c r="F167" s="198"/>
      <c r="G167" s="198"/>
      <c r="H167" s="198"/>
      <c r="I167" s="198"/>
      <c r="J167" s="198"/>
      <c r="K167" s="198"/>
      <c r="L167" s="198"/>
      <c r="M167" s="198"/>
      <c r="N167" s="198"/>
      <c r="O167" s="198"/>
      <c r="P167" s="198"/>
      <c r="Q167" s="198"/>
      <c r="R167" s="198"/>
      <c r="S167" s="198"/>
      <c r="T167" s="198"/>
      <c r="U167" s="198"/>
    </row>
    <row r="168" spans="2:21" x14ac:dyDescent="0.25">
      <c r="B168" s="13"/>
      <c r="C168" s="15"/>
      <c r="D168" s="15"/>
      <c r="E168" s="198"/>
      <c r="F168" s="198"/>
      <c r="G168" s="198"/>
      <c r="H168" s="198"/>
      <c r="I168" s="198"/>
      <c r="J168" s="198"/>
      <c r="K168" s="198"/>
      <c r="L168" s="198"/>
      <c r="M168" s="198"/>
      <c r="N168" s="198"/>
      <c r="O168" s="198"/>
      <c r="P168" s="198"/>
      <c r="Q168" s="198"/>
      <c r="R168" s="198"/>
      <c r="S168" s="198"/>
      <c r="T168" s="198"/>
      <c r="U168" s="198"/>
    </row>
    <row r="169" spans="2:21" x14ac:dyDescent="0.25">
      <c r="B169" s="13"/>
      <c r="C169" s="15"/>
      <c r="D169" s="15"/>
      <c r="E169" s="198"/>
      <c r="F169" s="198"/>
      <c r="G169" s="198"/>
      <c r="H169" s="198"/>
      <c r="I169" s="198"/>
      <c r="J169" s="198"/>
      <c r="K169" s="198"/>
      <c r="L169" s="198"/>
      <c r="M169" s="198"/>
      <c r="N169" s="198"/>
      <c r="O169" s="198"/>
      <c r="P169" s="198"/>
      <c r="Q169" s="198"/>
      <c r="R169" s="198"/>
      <c r="S169" s="198"/>
      <c r="T169" s="198"/>
      <c r="U169" s="198"/>
    </row>
    <row r="170" spans="2:21" x14ac:dyDescent="0.25">
      <c r="B170" s="13"/>
      <c r="C170" s="15"/>
      <c r="D170" s="15"/>
      <c r="E170" s="198"/>
      <c r="F170" s="198"/>
      <c r="G170" s="198"/>
      <c r="H170" s="198"/>
      <c r="I170" s="198"/>
      <c r="J170" s="198"/>
      <c r="K170" s="198"/>
      <c r="L170" s="198"/>
      <c r="M170" s="198"/>
      <c r="N170" s="198"/>
      <c r="O170" s="198"/>
      <c r="P170" s="198"/>
      <c r="Q170" s="198"/>
      <c r="R170" s="198"/>
      <c r="S170" s="198"/>
      <c r="T170" s="198"/>
      <c r="U170" s="198"/>
    </row>
    <row r="171" spans="2:21" x14ac:dyDescent="0.25">
      <c r="B171" s="13"/>
      <c r="C171" s="15"/>
      <c r="D171" s="15"/>
      <c r="E171" s="198"/>
      <c r="F171" s="198"/>
      <c r="G171" s="198"/>
      <c r="H171" s="198"/>
      <c r="I171" s="198"/>
      <c r="J171" s="198"/>
      <c r="K171" s="198"/>
      <c r="L171" s="198"/>
      <c r="M171" s="198"/>
      <c r="N171" s="198"/>
      <c r="O171" s="198"/>
      <c r="P171" s="198"/>
      <c r="Q171" s="198"/>
      <c r="R171" s="198"/>
      <c r="S171" s="198"/>
      <c r="T171" s="198"/>
      <c r="U171" s="198"/>
    </row>
    <row r="172" spans="2:21" x14ac:dyDescent="0.25">
      <c r="B172" s="13"/>
      <c r="C172" s="15"/>
      <c r="D172" s="15"/>
      <c r="E172" s="198"/>
      <c r="F172" s="198"/>
      <c r="G172" s="198"/>
      <c r="H172" s="198"/>
      <c r="I172" s="198"/>
      <c r="J172" s="198"/>
      <c r="K172" s="198"/>
      <c r="L172" s="198"/>
      <c r="M172" s="198"/>
      <c r="N172" s="198"/>
      <c r="O172" s="198"/>
      <c r="P172" s="198"/>
      <c r="Q172" s="198"/>
      <c r="R172" s="198"/>
      <c r="S172" s="198"/>
      <c r="T172" s="198"/>
      <c r="U172" s="198"/>
    </row>
    <row r="173" spans="2:21" x14ac:dyDescent="0.25">
      <c r="B173" s="13"/>
      <c r="C173" s="15"/>
      <c r="D173" s="15"/>
      <c r="E173" s="198"/>
      <c r="F173" s="198"/>
      <c r="G173" s="198"/>
      <c r="H173" s="198"/>
      <c r="I173" s="198"/>
      <c r="J173" s="198"/>
      <c r="K173" s="198"/>
      <c r="L173" s="198"/>
      <c r="M173" s="198"/>
      <c r="N173" s="198"/>
      <c r="O173" s="198"/>
      <c r="P173" s="198"/>
      <c r="Q173" s="198"/>
      <c r="R173" s="198"/>
      <c r="S173" s="198"/>
      <c r="T173" s="198"/>
      <c r="U173" s="198"/>
    </row>
    <row r="174" spans="2:21" x14ac:dyDescent="0.25">
      <c r="B174" s="13"/>
      <c r="C174" s="15"/>
      <c r="D174" s="15"/>
      <c r="E174" s="198"/>
      <c r="F174" s="198"/>
      <c r="G174" s="198"/>
      <c r="H174" s="198"/>
      <c r="I174" s="198"/>
      <c r="J174" s="198"/>
      <c r="K174" s="198"/>
      <c r="L174" s="198"/>
      <c r="M174" s="198"/>
      <c r="N174" s="198"/>
      <c r="O174" s="198"/>
      <c r="P174" s="198"/>
      <c r="Q174" s="198"/>
      <c r="R174" s="198"/>
      <c r="S174" s="198"/>
      <c r="T174" s="198"/>
      <c r="U174" s="198"/>
    </row>
    <row r="175" spans="2:21" x14ac:dyDescent="0.25">
      <c r="B175" s="13"/>
      <c r="C175" s="15"/>
      <c r="D175" s="15"/>
      <c r="E175" s="198"/>
      <c r="F175" s="198"/>
      <c r="G175" s="198"/>
      <c r="H175" s="198"/>
      <c r="I175" s="198"/>
      <c r="J175" s="198"/>
      <c r="K175" s="198"/>
      <c r="L175" s="198"/>
      <c r="M175" s="198"/>
      <c r="N175" s="198"/>
      <c r="O175" s="198"/>
      <c r="P175" s="198"/>
      <c r="Q175" s="198"/>
      <c r="R175" s="198"/>
      <c r="S175" s="198"/>
      <c r="T175" s="198"/>
      <c r="U175" s="198"/>
    </row>
    <row r="176" spans="2:21" x14ac:dyDescent="0.25">
      <c r="B176" s="13"/>
      <c r="C176" s="15"/>
      <c r="D176" s="15"/>
      <c r="E176" s="198"/>
      <c r="F176" s="198"/>
      <c r="G176" s="198"/>
      <c r="H176" s="198"/>
      <c r="I176" s="198"/>
      <c r="J176" s="198"/>
      <c r="K176" s="198"/>
      <c r="L176" s="198"/>
      <c r="M176" s="198"/>
      <c r="N176" s="198"/>
      <c r="O176" s="198"/>
      <c r="P176" s="198"/>
      <c r="Q176" s="198"/>
      <c r="R176" s="198"/>
      <c r="S176" s="198"/>
      <c r="T176" s="198"/>
      <c r="U176" s="198"/>
    </row>
    <row r="177" spans="2:24" x14ac:dyDescent="0.25">
      <c r="B177" s="13"/>
      <c r="C177" s="15"/>
      <c r="D177" s="15"/>
      <c r="E177" s="198"/>
      <c r="F177" s="198"/>
      <c r="G177" s="198"/>
      <c r="H177" s="198"/>
      <c r="I177" s="198"/>
      <c r="J177" s="198"/>
      <c r="K177" s="198"/>
      <c r="L177" s="198"/>
      <c r="M177" s="198"/>
      <c r="N177" s="198"/>
      <c r="O177" s="198"/>
      <c r="P177" s="198"/>
      <c r="Q177" s="198"/>
      <c r="R177" s="198"/>
      <c r="S177" s="198"/>
      <c r="T177" s="198"/>
      <c r="U177" s="198"/>
    </row>
    <row r="178" spans="2:24" x14ac:dyDescent="0.25">
      <c r="B178" s="13"/>
      <c r="C178" s="15"/>
      <c r="D178" s="15"/>
      <c r="E178" s="198"/>
      <c r="F178" s="198"/>
      <c r="G178" s="198"/>
      <c r="H178" s="198"/>
      <c r="I178" s="198"/>
      <c r="J178" s="198"/>
      <c r="K178" s="198"/>
      <c r="L178" s="198"/>
      <c r="M178" s="198"/>
      <c r="N178" s="198"/>
      <c r="O178" s="198"/>
      <c r="P178" s="198"/>
      <c r="Q178" s="198"/>
      <c r="R178" s="198"/>
      <c r="S178" s="198"/>
      <c r="T178" s="198"/>
      <c r="U178" s="198"/>
    </row>
    <row r="179" spans="2:24" x14ac:dyDescent="0.25">
      <c r="B179" s="13"/>
      <c r="C179" s="15"/>
      <c r="D179" s="15"/>
      <c r="E179" s="198"/>
      <c r="F179" s="198"/>
      <c r="G179" s="198"/>
      <c r="H179" s="198"/>
      <c r="I179" s="198"/>
      <c r="J179" s="198"/>
      <c r="K179" s="198"/>
      <c r="L179" s="198"/>
      <c r="M179" s="198"/>
      <c r="N179" s="198"/>
      <c r="O179" s="198"/>
      <c r="P179" s="198"/>
      <c r="Q179" s="198"/>
      <c r="R179" s="198"/>
      <c r="S179" s="198"/>
      <c r="T179" s="198"/>
      <c r="U179" s="198"/>
    </row>
    <row r="180" spans="2:24" x14ac:dyDescent="0.25">
      <c r="B180" s="13"/>
      <c r="C180" s="15"/>
      <c r="D180" s="15"/>
      <c r="E180" s="198"/>
      <c r="F180" s="198"/>
      <c r="G180" s="198"/>
      <c r="H180" s="198"/>
      <c r="I180" s="198"/>
      <c r="J180" s="198"/>
      <c r="K180" s="198"/>
      <c r="L180" s="198"/>
      <c r="M180" s="198"/>
      <c r="N180" s="198"/>
      <c r="O180" s="198"/>
      <c r="P180" s="198"/>
      <c r="Q180" s="198"/>
      <c r="R180" s="198"/>
      <c r="S180" s="198"/>
      <c r="T180" s="198"/>
      <c r="U180" s="198"/>
    </row>
    <row r="181" spans="2:24" x14ac:dyDescent="0.25">
      <c r="B181" s="13"/>
      <c r="C181" s="15"/>
      <c r="D181" s="15"/>
      <c r="E181" s="198"/>
      <c r="F181" s="198"/>
      <c r="G181" s="198"/>
      <c r="H181" s="198"/>
      <c r="I181" s="198"/>
      <c r="J181" s="198"/>
      <c r="K181" s="198"/>
      <c r="L181" s="198"/>
      <c r="M181" s="198"/>
      <c r="N181" s="198"/>
      <c r="O181" s="198"/>
      <c r="P181" s="198"/>
      <c r="Q181" s="198"/>
      <c r="R181" s="198"/>
      <c r="S181" s="198"/>
      <c r="T181" s="198"/>
      <c r="U181" s="198"/>
    </row>
    <row r="182" spans="2:24" x14ac:dyDescent="0.25">
      <c r="B182" s="13"/>
      <c r="C182" s="15"/>
      <c r="D182" s="15"/>
      <c r="E182" s="198"/>
      <c r="F182" s="198"/>
      <c r="G182" s="198"/>
      <c r="H182" s="198"/>
      <c r="I182" s="198"/>
      <c r="J182" s="198"/>
      <c r="K182" s="198"/>
      <c r="L182" s="198"/>
      <c r="M182" s="198"/>
      <c r="N182" s="198"/>
      <c r="O182" s="198"/>
      <c r="P182" s="198"/>
      <c r="Q182" s="198"/>
      <c r="R182" s="198"/>
      <c r="S182" s="198"/>
      <c r="T182" s="198"/>
      <c r="U182" s="198"/>
    </row>
    <row r="183" spans="2:24" hidden="1" x14ac:dyDescent="0.25">
      <c r="B183" s="13"/>
      <c r="C183" s="15"/>
      <c r="D183" s="15"/>
      <c r="E183" s="198"/>
      <c r="F183" s="198"/>
      <c r="G183" s="198"/>
      <c r="H183" s="198"/>
      <c r="I183" s="198"/>
      <c r="J183" s="198"/>
      <c r="K183" s="198"/>
      <c r="L183" s="198"/>
      <c r="M183" s="198"/>
      <c r="N183" s="198"/>
      <c r="O183" s="198"/>
      <c r="P183" s="198"/>
      <c r="Q183" s="198"/>
      <c r="R183" s="198"/>
      <c r="S183" s="198"/>
      <c r="T183" s="198"/>
      <c r="U183" s="198"/>
    </row>
    <row r="184" spans="2:24" hidden="1" x14ac:dyDescent="0.25">
      <c r="B184" s="15"/>
      <c r="C184" s="15"/>
      <c r="D184" s="15"/>
      <c r="E184" s="198"/>
      <c r="F184" s="198"/>
      <c r="G184" s="198"/>
      <c r="H184" s="198"/>
      <c r="I184" s="198"/>
      <c r="J184" s="198"/>
      <c r="K184" s="198"/>
      <c r="L184" s="198"/>
      <c r="M184" s="198"/>
      <c r="N184" s="198"/>
      <c r="O184" s="198"/>
      <c r="P184" s="198"/>
      <c r="Q184" s="198"/>
      <c r="R184" s="198"/>
      <c r="S184" s="198"/>
      <c r="T184" s="198"/>
      <c r="U184" s="198"/>
    </row>
    <row r="185" spans="2:24" hidden="1" x14ac:dyDescent="0.25">
      <c r="B185" s="15"/>
      <c r="C185" s="15"/>
      <c r="D185" s="15"/>
      <c r="E185" s="198"/>
      <c r="F185" s="198"/>
      <c r="G185" s="198"/>
      <c r="H185" s="198"/>
      <c r="I185" s="198"/>
      <c r="J185" s="198"/>
      <c r="K185" s="198"/>
      <c r="L185" s="198"/>
      <c r="M185" s="198"/>
    </row>
    <row r="186" spans="2:24" ht="96" hidden="1" customHeight="1" x14ac:dyDescent="0.25">
      <c r="E186" s="39" t="s">
        <v>22</v>
      </c>
      <c r="F186" s="39" t="s">
        <v>38</v>
      </c>
      <c r="G186" s="39" t="s">
        <v>27</v>
      </c>
      <c r="H186" s="39" t="s">
        <v>37</v>
      </c>
      <c r="I186" s="40" t="s">
        <v>28</v>
      </c>
      <c r="J186" s="40" t="s">
        <v>29</v>
      </c>
      <c r="K186" s="40"/>
      <c r="L186" s="40"/>
      <c r="M186" s="40" t="s">
        <v>30</v>
      </c>
      <c r="N186" s="40" t="s">
        <v>34</v>
      </c>
      <c r="O186" s="40" t="s">
        <v>33</v>
      </c>
      <c r="P186" s="40"/>
      <c r="Q186" s="40"/>
      <c r="R186" s="40"/>
      <c r="S186" s="40"/>
      <c r="T186" s="40"/>
      <c r="U186" s="40"/>
      <c r="V186" s="40" t="s">
        <v>31</v>
      </c>
      <c r="W186" s="40" t="s">
        <v>36</v>
      </c>
      <c r="X186" s="40" t="s">
        <v>35</v>
      </c>
    </row>
    <row r="187" spans="2:24" hidden="1" x14ac:dyDescent="0.25">
      <c r="B187" s="1" t="s">
        <v>8</v>
      </c>
      <c r="D187" s="32">
        <f>SUM(D189+D195+D202+D215+D227+D234+D263+D271)</f>
        <v>72</v>
      </c>
      <c r="E187" s="33">
        <f>E189+E195+E202+E215+E227+E234+E263+E271</f>
        <v>18</v>
      </c>
      <c r="F187" s="33">
        <f>F189+F195+F202+F215+F227+F234+F263+F271</f>
        <v>9</v>
      </c>
      <c r="G187" s="33">
        <f>G189+G195+G202+G215+G227+G234+G263+G271</f>
        <v>45</v>
      </c>
      <c r="H187" s="33">
        <f>H189+H195+H202+H215+H227+H234+H263+H271</f>
        <v>0</v>
      </c>
    </row>
    <row r="188" spans="2:24" hidden="1" x14ac:dyDescent="0.25">
      <c r="F188" s="219"/>
      <c r="G188" s="219"/>
    </row>
    <row r="189" spans="2:24" hidden="1" x14ac:dyDescent="0.25">
      <c r="B189" s="3" t="s">
        <v>23</v>
      </c>
      <c r="D189" s="32">
        <f>SUM(E189:G189)</f>
        <v>4</v>
      </c>
      <c r="E189" s="21">
        <f>SUM(E190:E193)</f>
        <v>2</v>
      </c>
      <c r="F189" s="21">
        <f t="shared" ref="F189:H189" si="15">SUM(F190:F193)</f>
        <v>0</v>
      </c>
      <c r="G189" s="21">
        <f>SUM(G190:G193)</f>
        <v>2</v>
      </c>
      <c r="H189" s="21">
        <f t="shared" si="15"/>
        <v>0</v>
      </c>
    </row>
    <row r="190" spans="2:24" s="47" customFormat="1" hidden="1" x14ac:dyDescent="0.25">
      <c r="B190" s="48" t="s">
        <v>4</v>
      </c>
      <c r="E190" s="34">
        <v>1</v>
      </c>
      <c r="F190" s="24"/>
      <c r="G190" s="37"/>
      <c r="H190" s="24"/>
      <c r="I190" s="199"/>
      <c r="J190" s="199"/>
      <c r="K190" s="199"/>
      <c r="L190" s="199"/>
      <c r="M190" s="199"/>
      <c r="N190" s="199"/>
      <c r="O190" s="199"/>
      <c r="P190" s="199"/>
      <c r="Q190" s="199"/>
      <c r="R190" s="199"/>
      <c r="S190" s="199"/>
      <c r="T190" s="199"/>
      <c r="U190" s="199"/>
      <c r="V190" s="199"/>
      <c r="W190" s="46"/>
      <c r="X190" s="46"/>
    </row>
    <row r="191" spans="2:24" hidden="1" x14ac:dyDescent="0.25">
      <c r="B191" s="3" t="s">
        <v>6</v>
      </c>
      <c r="E191" s="194">
        <v>1</v>
      </c>
      <c r="F191" s="26"/>
      <c r="G191" s="195"/>
      <c r="H191" s="26"/>
    </row>
    <row r="192" spans="2:24" s="47" customFormat="1" hidden="1" x14ac:dyDescent="0.25">
      <c r="B192" s="48" t="s">
        <v>3</v>
      </c>
      <c r="E192" s="194"/>
      <c r="F192" s="11"/>
      <c r="G192" s="195">
        <v>1</v>
      </c>
      <c r="H192" s="11"/>
      <c r="I192" s="199">
        <v>1</v>
      </c>
      <c r="J192" s="199">
        <v>1</v>
      </c>
      <c r="K192" s="199"/>
      <c r="L192" s="199"/>
      <c r="M192" s="199"/>
      <c r="N192" s="199"/>
      <c r="O192" s="199"/>
      <c r="P192" s="199"/>
      <c r="Q192" s="199"/>
      <c r="R192" s="199"/>
      <c r="S192" s="199"/>
      <c r="T192" s="199"/>
      <c r="U192" s="199"/>
      <c r="V192" s="199"/>
      <c r="W192" s="46"/>
      <c r="X192" s="46"/>
    </row>
    <row r="193" spans="2:24" hidden="1" x14ac:dyDescent="0.25">
      <c r="B193" s="3" t="s">
        <v>24</v>
      </c>
      <c r="E193" s="36"/>
      <c r="F193" s="27"/>
      <c r="G193" s="38">
        <v>1</v>
      </c>
      <c r="H193" s="27"/>
      <c r="M193" s="219">
        <v>1</v>
      </c>
    </row>
    <row r="194" spans="2:24" s="47" customFormat="1" hidden="1" x14ac:dyDescent="0.25">
      <c r="E194" s="46"/>
      <c r="F194" s="199"/>
      <c r="G194" s="199"/>
      <c r="H194" s="199"/>
      <c r="I194" s="199"/>
      <c r="J194" s="199"/>
      <c r="K194" s="199"/>
      <c r="L194" s="199"/>
      <c r="M194" s="199"/>
      <c r="N194" s="199"/>
      <c r="O194" s="199"/>
      <c r="P194" s="199"/>
      <c r="Q194" s="199"/>
      <c r="R194" s="199"/>
      <c r="S194" s="199"/>
      <c r="T194" s="199"/>
      <c r="U194" s="199"/>
      <c r="V194" s="199"/>
      <c r="W194" s="46"/>
      <c r="X194" s="46"/>
    </row>
    <row r="195" spans="2:24" hidden="1" x14ac:dyDescent="0.25">
      <c r="B195" s="3" t="s">
        <v>32</v>
      </c>
      <c r="D195" s="32">
        <f>SUM(E195:G195)</f>
        <v>5</v>
      </c>
      <c r="E195" s="21">
        <f>SUM(E196:E200)</f>
        <v>3</v>
      </c>
      <c r="F195" s="21">
        <f>SUM(F196:F200)</f>
        <v>0</v>
      </c>
      <c r="G195" s="21">
        <f>SUM(G196:G200)</f>
        <v>2</v>
      </c>
      <c r="H195" s="21">
        <f>SUM(H196:H200)</f>
        <v>0</v>
      </c>
    </row>
    <row r="196" spans="2:24" s="47" customFormat="1" hidden="1" x14ac:dyDescent="0.25">
      <c r="B196" s="47" t="s">
        <v>1</v>
      </c>
      <c r="E196" s="24">
        <v>1</v>
      </c>
      <c r="F196" s="34"/>
      <c r="G196" s="24"/>
      <c r="H196" s="24"/>
      <c r="I196" s="199"/>
      <c r="J196" s="199"/>
      <c r="K196" s="199"/>
      <c r="L196" s="199"/>
      <c r="M196" s="199"/>
      <c r="N196" s="199"/>
      <c r="O196" s="199"/>
      <c r="P196" s="199"/>
      <c r="Q196" s="199"/>
      <c r="R196" s="199"/>
      <c r="S196" s="199"/>
      <c r="T196" s="199"/>
      <c r="U196" s="199"/>
      <c r="V196" s="199"/>
      <c r="W196" s="46"/>
      <c r="X196" s="46"/>
    </row>
    <row r="197" spans="2:24" hidden="1" x14ac:dyDescent="0.25">
      <c r="B197" s="1" t="s">
        <v>5</v>
      </c>
      <c r="E197" s="11">
        <v>1</v>
      </c>
      <c r="F197" s="30"/>
      <c r="G197" s="11"/>
      <c r="H197" s="26"/>
    </row>
    <row r="198" spans="2:24" s="47" customFormat="1" hidden="1" x14ac:dyDescent="0.25">
      <c r="B198" s="47" t="s">
        <v>2</v>
      </c>
      <c r="E198" s="11">
        <v>1</v>
      </c>
      <c r="F198" s="194"/>
      <c r="G198" s="11"/>
      <c r="H198" s="11"/>
      <c r="I198" s="199"/>
      <c r="J198" s="199"/>
      <c r="K198" s="199"/>
      <c r="L198" s="199"/>
      <c r="M198" s="199"/>
      <c r="N198" s="199"/>
      <c r="O198" s="199"/>
      <c r="P198" s="199"/>
      <c r="Q198" s="199"/>
      <c r="R198" s="199"/>
      <c r="S198" s="199"/>
      <c r="T198" s="199"/>
      <c r="U198" s="199"/>
      <c r="V198" s="199"/>
      <c r="W198" s="46"/>
      <c r="X198" s="46"/>
    </row>
    <row r="199" spans="2:24" hidden="1" x14ac:dyDescent="0.25">
      <c r="B199" s="1" t="s">
        <v>25</v>
      </c>
      <c r="E199" s="11"/>
      <c r="F199" s="30"/>
      <c r="G199" s="11">
        <v>1</v>
      </c>
      <c r="H199" s="26"/>
      <c r="V199" s="219">
        <v>1</v>
      </c>
    </row>
    <row r="200" spans="2:24" s="47" customFormat="1" hidden="1" x14ac:dyDescent="0.25">
      <c r="B200" s="47" t="s">
        <v>26</v>
      </c>
      <c r="E200" s="23"/>
      <c r="F200" s="36"/>
      <c r="G200" s="23">
        <v>1</v>
      </c>
      <c r="H200" s="23"/>
      <c r="I200" s="199"/>
      <c r="J200" s="199"/>
      <c r="K200" s="199"/>
      <c r="L200" s="199"/>
      <c r="M200" s="199"/>
      <c r="N200" s="199"/>
      <c r="O200" s="199"/>
      <c r="P200" s="199"/>
      <c r="Q200" s="199"/>
      <c r="R200" s="199"/>
      <c r="S200" s="199"/>
      <c r="T200" s="199"/>
      <c r="U200" s="199"/>
      <c r="V200" s="199"/>
      <c r="W200" s="46"/>
      <c r="X200" s="46"/>
    </row>
    <row r="201" spans="2:24" hidden="1" x14ac:dyDescent="0.25">
      <c r="F201" s="219"/>
      <c r="G201" s="219"/>
    </row>
    <row r="202" spans="2:24" hidden="1" x14ac:dyDescent="0.25">
      <c r="B202" s="3" t="s">
        <v>10</v>
      </c>
      <c r="D202" s="32">
        <f>SUM(E202:G202)</f>
        <v>11</v>
      </c>
      <c r="E202" s="21">
        <f>SUM(E203:E213)</f>
        <v>2</v>
      </c>
      <c r="F202" s="21">
        <f t="shared" ref="F202" si="16">SUM(F203:F213)</f>
        <v>1</v>
      </c>
      <c r="G202" s="21">
        <f>SUM(G203:G213)</f>
        <v>8</v>
      </c>
      <c r="H202" s="21">
        <f>SUM(H203:H213)</f>
        <v>0</v>
      </c>
    </row>
    <row r="203" spans="2:24" s="47" customFormat="1" hidden="1" x14ac:dyDescent="0.25">
      <c r="B203" s="47" t="s">
        <v>39</v>
      </c>
      <c r="E203" s="24">
        <v>1</v>
      </c>
      <c r="F203" s="34"/>
      <c r="G203" s="24"/>
      <c r="H203" s="24"/>
      <c r="I203" s="199"/>
      <c r="J203" s="199"/>
      <c r="K203" s="199"/>
      <c r="L203" s="199"/>
      <c r="M203" s="199"/>
      <c r="N203" s="199"/>
      <c r="O203" s="199"/>
      <c r="P203" s="199"/>
      <c r="Q203" s="199"/>
      <c r="R203" s="199"/>
      <c r="S203" s="199"/>
      <c r="T203" s="199"/>
      <c r="U203" s="199"/>
      <c r="V203" s="199"/>
      <c r="W203" s="46"/>
      <c r="X203" s="46"/>
    </row>
    <row r="204" spans="2:24" hidden="1" x14ac:dyDescent="0.25">
      <c r="B204" s="1" t="s">
        <v>40</v>
      </c>
      <c r="E204" s="11"/>
      <c r="F204" s="30"/>
      <c r="G204" s="11">
        <v>1</v>
      </c>
      <c r="H204" s="26"/>
      <c r="N204" s="219">
        <v>1</v>
      </c>
    </row>
    <row r="205" spans="2:24" s="47" customFormat="1" hidden="1" x14ac:dyDescent="0.25">
      <c r="B205" s="47" t="s">
        <v>41</v>
      </c>
      <c r="E205" s="11"/>
      <c r="F205" s="194"/>
      <c r="G205" s="11">
        <v>1</v>
      </c>
      <c r="H205" s="11"/>
      <c r="I205" s="199"/>
      <c r="J205" s="199"/>
      <c r="K205" s="199"/>
      <c r="L205" s="199"/>
      <c r="M205" s="199"/>
      <c r="N205" s="199">
        <v>1</v>
      </c>
      <c r="O205" s="199"/>
      <c r="P205" s="199"/>
      <c r="Q205" s="199"/>
      <c r="R205" s="199"/>
      <c r="S205" s="199"/>
      <c r="T205" s="199"/>
      <c r="U205" s="199"/>
      <c r="V205" s="199"/>
      <c r="W205" s="46"/>
      <c r="X205" s="46"/>
    </row>
    <row r="206" spans="2:24" hidden="1" x14ac:dyDescent="0.25">
      <c r="B206" s="1" t="s">
        <v>42</v>
      </c>
      <c r="E206" s="11"/>
      <c r="F206" s="30"/>
      <c r="G206" s="11">
        <v>1</v>
      </c>
      <c r="H206" s="26"/>
      <c r="N206" s="219">
        <v>1</v>
      </c>
    </row>
    <row r="207" spans="2:24" s="47" customFormat="1" hidden="1" x14ac:dyDescent="0.25">
      <c r="B207" s="47" t="s">
        <v>43</v>
      </c>
      <c r="E207" s="11"/>
      <c r="F207" s="194"/>
      <c r="G207" s="11">
        <v>1</v>
      </c>
      <c r="H207" s="11"/>
      <c r="I207" s="199"/>
      <c r="J207" s="199"/>
      <c r="K207" s="199"/>
      <c r="L207" s="199"/>
      <c r="M207" s="199"/>
      <c r="N207" s="199"/>
      <c r="O207" s="199"/>
      <c r="P207" s="199"/>
      <c r="Q207" s="199"/>
      <c r="R207" s="199"/>
      <c r="S207" s="199"/>
      <c r="T207" s="199"/>
      <c r="U207" s="199"/>
      <c r="V207" s="199"/>
      <c r="W207" s="46"/>
      <c r="X207" s="46"/>
    </row>
    <row r="208" spans="2:24" hidden="1" x14ac:dyDescent="0.25">
      <c r="B208" s="1" t="s">
        <v>44</v>
      </c>
      <c r="E208" s="11"/>
      <c r="F208" s="30"/>
      <c r="G208" s="11">
        <v>1</v>
      </c>
      <c r="H208" s="26"/>
      <c r="O208" s="219">
        <v>1</v>
      </c>
    </row>
    <row r="209" spans="2:24" s="47" customFormat="1" hidden="1" x14ac:dyDescent="0.25">
      <c r="B209" s="47" t="s">
        <v>45</v>
      </c>
      <c r="E209" s="11"/>
      <c r="F209" s="194"/>
      <c r="G209" s="11">
        <v>1</v>
      </c>
      <c r="H209" s="11"/>
      <c r="I209" s="199"/>
      <c r="J209" s="199"/>
      <c r="K209" s="199"/>
      <c r="L209" s="199"/>
      <c r="M209" s="199"/>
      <c r="N209" s="199"/>
      <c r="O209" s="199"/>
      <c r="P209" s="199"/>
      <c r="Q209" s="199"/>
      <c r="R209" s="199"/>
      <c r="S209" s="199"/>
      <c r="T209" s="199"/>
      <c r="U209" s="199"/>
      <c r="V209" s="199"/>
      <c r="W209" s="46"/>
      <c r="X209" s="46"/>
    </row>
    <row r="210" spans="2:24" hidden="1" x14ac:dyDescent="0.25">
      <c r="B210" s="1" t="s">
        <v>46</v>
      </c>
      <c r="E210" s="11"/>
      <c r="F210" s="30"/>
      <c r="G210" s="11">
        <v>1</v>
      </c>
      <c r="H210" s="26"/>
    </row>
    <row r="211" spans="2:24" s="47" customFormat="1" hidden="1" x14ac:dyDescent="0.25">
      <c r="B211" s="47" t="s">
        <v>47</v>
      </c>
      <c r="E211" s="11">
        <v>1</v>
      </c>
      <c r="F211" s="194"/>
      <c r="G211" s="11"/>
      <c r="H211" s="11"/>
      <c r="I211" s="199"/>
      <c r="J211" s="199"/>
      <c r="K211" s="199"/>
      <c r="L211" s="199"/>
      <c r="M211" s="199"/>
      <c r="N211" s="199"/>
      <c r="O211" s="199"/>
      <c r="P211" s="199"/>
      <c r="Q211" s="199"/>
      <c r="R211" s="199"/>
      <c r="S211" s="199"/>
      <c r="T211" s="199"/>
      <c r="U211" s="199"/>
      <c r="V211" s="199"/>
      <c r="W211" s="46"/>
      <c r="X211" s="46"/>
    </row>
    <row r="212" spans="2:24" hidden="1" x14ac:dyDescent="0.25">
      <c r="B212" s="1" t="s">
        <v>48</v>
      </c>
      <c r="E212" s="11"/>
      <c r="F212" s="30"/>
      <c r="G212" s="11">
        <v>1</v>
      </c>
      <c r="H212" s="26"/>
    </row>
    <row r="213" spans="2:24" s="47" customFormat="1" hidden="1" x14ac:dyDescent="0.25">
      <c r="B213" s="47" t="s">
        <v>96</v>
      </c>
      <c r="E213" s="23"/>
      <c r="F213" s="36">
        <v>1</v>
      </c>
      <c r="G213" s="23"/>
      <c r="H213" s="23"/>
      <c r="I213" s="199"/>
      <c r="J213" s="199"/>
      <c r="K213" s="199"/>
      <c r="L213" s="199"/>
      <c r="M213" s="199"/>
      <c r="N213" s="199"/>
      <c r="O213" s="199"/>
      <c r="P213" s="199"/>
      <c r="Q213" s="199"/>
      <c r="R213" s="199"/>
      <c r="S213" s="199"/>
      <c r="T213" s="199"/>
      <c r="U213" s="199"/>
      <c r="V213" s="199"/>
      <c r="W213" s="46"/>
      <c r="X213" s="46"/>
    </row>
    <row r="214" spans="2:24" hidden="1" x14ac:dyDescent="0.25">
      <c r="B214" s="1" t="s">
        <v>7</v>
      </c>
      <c r="E214" s="21" t="s">
        <v>7</v>
      </c>
      <c r="F214" s="219"/>
      <c r="G214" s="219"/>
    </row>
    <row r="215" spans="2:24" hidden="1" x14ac:dyDescent="0.25">
      <c r="B215" s="3" t="s">
        <v>12</v>
      </c>
      <c r="D215" s="32">
        <f>SUM(E215:G215)</f>
        <v>11</v>
      </c>
      <c r="E215" s="21">
        <f>SUM(E216:E226)</f>
        <v>1</v>
      </c>
      <c r="F215" s="21">
        <f t="shared" ref="F215:H215" si="17">SUM(F216:F226)</f>
        <v>0</v>
      </c>
      <c r="G215" s="21">
        <f>SUM(G216:G226)</f>
        <v>10</v>
      </c>
      <c r="H215" s="21">
        <f t="shared" si="17"/>
        <v>0</v>
      </c>
    </row>
    <row r="216" spans="2:24" s="47" customFormat="1" hidden="1" x14ac:dyDescent="0.25">
      <c r="B216" s="47" t="s">
        <v>49</v>
      </c>
      <c r="E216" s="24"/>
      <c r="F216" s="34"/>
      <c r="G216" s="24">
        <v>1</v>
      </c>
      <c r="H216" s="24"/>
      <c r="I216" s="199"/>
      <c r="J216" s="199"/>
      <c r="K216" s="199"/>
      <c r="L216" s="199"/>
      <c r="M216" s="199"/>
      <c r="N216" s="199"/>
      <c r="O216" s="199"/>
      <c r="P216" s="199"/>
      <c r="Q216" s="199"/>
      <c r="R216" s="199"/>
      <c r="S216" s="199"/>
      <c r="T216" s="199"/>
      <c r="U216" s="199"/>
      <c r="V216" s="199"/>
      <c r="W216" s="46"/>
      <c r="X216" s="46"/>
    </row>
    <row r="217" spans="2:24" hidden="1" x14ac:dyDescent="0.25">
      <c r="B217" s="1" t="s">
        <v>50</v>
      </c>
      <c r="E217" s="11"/>
      <c r="F217" s="30"/>
      <c r="G217" s="11">
        <v>1</v>
      </c>
      <c r="H217" s="26"/>
      <c r="N217" s="219">
        <v>1</v>
      </c>
    </row>
    <row r="218" spans="2:24" s="47" customFormat="1" hidden="1" x14ac:dyDescent="0.25">
      <c r="B218" s="47" t="s">
        <v>51</v>
      </c>
      <c r="E218" s="11">
        <v>1</v>
      </c>
      <c r="F218" s="194"/>
      <c r="G218" s="11"/>
      <c r="H218" s="11"/>
      <c r="I218" s="199"/>
      <c r="J218" s="199"/>
      <c r="K218" s="199"/>
      <c r="L218" s="199"/>
      <c r="M218" s="199"/>
      <c r="N218" s="199"/>
      <c r="O218" s="199"/>
      <c r="P218" s="199"/>
      <c r="Q218" s="199"/>
      <c r="R218" s="199"/>
      <c r="S218" s="199"/>
      <c r="T218" s="199"/>
      <c r="U218" s="199"/>
      <c r="V218" s="199"/>
      <c r="W218" s="46"/>
      <c r="X218" s="46"/>
    </row>
    <row r="219" spans="2:24" hidden="1" x14ac:dyDescent="0.25">
      <c r="B219" s="1" t="s">
        <v>52</v>
      </c>
      <c r="E219" s="11"/>
      <c r="F219" s="30"/>
      <c r="G219" s="11">
        <v>1</v>
      </c>
      <c r="H219" s="26"/>
    </row>
    <row r="220" spans="2:24" s="47" customFormat="1" hidden="1" x14ac:dyDescent="0.25">
      <c r="B220" s="47" t="s">
        <v>53</v>
      </c>
      <c r="E220" s="11"/>
      <c r="F220" s="194"/>
      <c r="G220" s="11">
        <v>1</v>
      </c>
      <c r="H220" s="11"/>
      <c r="I220" s="199"/>
      <c r="J220" s="199"/>
      <c r="K220" s="199"/>
      <c r="L220" s="199"/>
      <c r="M220" s="199"/>
      <c r="N220" s="199">
        <v>1</v>
      </c>
      <c r="O220" s="199"/>
      <c r="P220" s="199"/>
      <c r="Q220" s="199"/>
      <c r="R220" s="199"/>
      <c r="S220" s="199"/>
      <c r="T220" s="199"/>
      <c r="U220" s="199"/>
      <c r="V220" s="199"/>
      <c r="W220" s="46"/>
      <c r="X220" s="46"/>
    </row>
    <row r="221" spans="2:24" hidden="1" x14ac:dyDescent="0.25">
      <c r="B221" s="1" t="s">
        <v>54</v>
      </c>
      <c r="E221" s="11"/>
      <c r="F221" s="30"/>
      <c r="G221" s="11">
        <v>1</v>
      </c>
      <c r="H221" s="26"/>
    </row>
    <row r="222" spans="2:24" s="47" customFormat="1" hidden="1" x14ac:dyDescent="0.25">
      <c r="B222" s="47" t="s">
        <v>55</v>
      </c>
      <c r="E222" s="11"/>
      <c r="F222" s="194"/>
      <c r="G222" s="11">
        <v>1</v>
      </c>
      <c r="H222" s="11"/>
      <c r="I222" s="199"/>
      <c r="J222" s="199"/>
      <c r="K222" s="199"/>
      <c r="L222" s="199"/>
      <c r="M222" s="199"/>
      <c r="N222" s="199">
        <v>1</v>
      </c>
      <c r="O222" s="199"/>
      <c r="P222" s="199"/>
      <c r="Q222" s="199"/>
      <c r="R222" s="199"/>
      <c r="S222" s="199"/>
      <c r="T222" s="199"/>
      <c r="U222" s="199"/>
      <c r="V222" s="199"/>
      <c r="W222" s="46"/>
      <c r="X222" s="46"/>
    </row>
    <row r="223" spans="2:24" hidden="1" x14ac:dyDescent="0.25">
      <c r="B223" s="1" t="s">
        <v>56</v>
      </c>
      <c r="E223" s="11"/>
      <c r="F223" s="30"/>
      <c r="G223" s="11">
        <v>1</v>
      </c>
      <c r="H223" s="26"/>
      <c r="N223" s="219">
        <v>1</v>
      </c>
      <c r="W223" s="21">
        <v>1</v>
      </c>
    </row>
    <row r="224" spans="2:24" s="47" customFormat="1" hidden="1" x14ac:dyDescent="0.25">
      <c r="B224" s="47" t="s">
        <v>57</v>
      </c>
      <c r="E224" s="11"/>
      <c r="F224" s="194"/>
      <c r="G224" s="11">
        <v>1</v>
      </c>
      <c r="H224" s="11"/>
      <c r="I224" s="199"/>
      <c r="J224" s="199"/>
      <c r="K224" s="199"/>
      <c r="L224" s="199"/>
      <c r="M224" s="199"/>
      <c r="N224" s="199"/>
      <c r="O224" s="199"/>
      <c r="P224" s="199"/>
      <c r="Q224" s="199"/>
      <c r="R224" s="199"/>
      <c r="S224" s="199"/>
      <c r="T224" s="199"/>
      <c r="U224" s="199"/>
      <c r="V224" s="199"/>
      <c r="W224" s="46"/>
      <c r="X224" s="46"/>
    </row>
    <row r="225" spans="2:24" hidden="1" x14ac:dyDescent="0.25">
      <c r="B225" s="1" t="s">
        <v>58</v>
      </c>
      <c r="E225" s="11"/>
      <c r="F225" s="30"/>
      <c r="G225" s="11">
        <v>1</v>
      </c>
      <c r="H225" s="26"/>
      <c r="N225" s="219">
        <v>1</v>
      </c>
      <c r="W225" s="21">
        <v>1</v>
      </c>
      <c r="X225" s="21">
        <v>1</v>
      </c>
    </row>
    <row r="226" spans="2:24" s="47" customFormat="1" hidden="1" x14ac:dyDescent="0.25">
      <c r="B226" s="47" t="s">
        <v>59</v>
      </c>
      <c r="E226" s="23"/>
      <c r="F226" s="36"/>
      <c r="G226" s="23">
        <v>1</v>
      </c>
      <c r="H226" s="23"/>
      <c r="I226" s="199"/>
      <c r="J226" s="199"/>
      <c r="K226" s="199"/>
      <c r="L226" s="199"/>
      <c r="M226" s="199"/>
      <c r="N226" s="199">
        <v>1</v>
      </c>
      <c r="O226" s="199"/>
      <c r="P226" s="199"/>
      <c r="Q226" s="199"/>
      <c r="R226" s="199"/>
      <c r="S226" s="199"/>
      <c r="T226" s="199"/>
      <c r="U226" s="199"/>
      <c r="V226" s="199"/>
      <c r="W226" s="46"/>
      <c r="X226" s="46"/>
    </row>
    <row r="227" spans="2:24" hidden="1" x14ac:dyDescent="0.25">
      <c r="B227" s="3" t="s">
        <v>11</v>
      </c>
      <c r="D227" s="32">
        <f>SUM(E227:G227)</f>
        <v>6</v>
      </c>
      <c r="E227" s="21">
        <f>SUM(E228:E233)</f>
        <v>2</v>
      </c>
      <c r="F227" s="21">
        <f t="shared" ref="F227:H227" si="18">SUM(F228:F233)</f>
        <v>0</v>
      </c>
      <c r="G227" s="21">
        <f>SUM(G228:G233)</f>
        <v>4</v>
      </c>
      <c r="H227" s="21">
        <f t="shared" si="18"/>
        <v>0</v>
      </c>
      <c r="I227" s="219" t="s">
        <v>7</v>
      </c>
    </row>
    <row r="228" spans="2:24" s="47" customFormat="1" hidden="1" x14ac:dyDescent="0.25">
      <c r="B228" s="47" t="s">
        <v>60</v>
      </c>
      <c r="E228" s="24"/>
      <c r="F228" s="34"/>
      <c r="G228" s="24">
        <v>1</v>
      </c>
      <c r="H228" s="24"/>
      <c r="I228" s="199"/>
      <c r="J228" s="199"/>
      <c r="K228" s="199"/>
      <c r="L228" s="199"/>
      <c r="M228" s="199"/>
      <c r="N228" s="199">
        <v>1</v>
      </c>
      <c r="O228" s="199">
        <v>1</v>
      </c>
      <c r="P228" s="199"/>
      <c r="Q228" s="199"/>
      <c r="R228" s="199"/>
      <c r="S228" s="199"/>
      <c r="T228" s="199"/>
      <c r="U228" s="199"/>
      <c r="V228" s="199"/>
      <c r="W228" s="46"/>
      <c r="X228" s="46"/>
    </row>
    <row r="229" spans="2:24" hidden="1" x14ac:dyDescent="0.25">
      <c r="B229" s="1" t="s">
        <v>61</v>
      </c>
      <c r="E229" s="11"/>
      <c r="F229" s="30"/>
      <c r="G229" s="26">
        <v>1</v>
      </c>
      <c r="H229" s="26"/>
    </row>
    <row r="230" spans="2:24" s="47" customFormat="1" hidden="1" x14ac:dyDescent="0.25">
      <c r="B230" s="47" t="s">
        <v>62</v>
      </c>
      <c r="E230" s="11">
        <v>1</v>
      </c>
      <c r="F230" s="194"/>
      <c r="G230" s="11"/>
      <c r="H230" s="11"/>
      <c r="I230" s="199"/>
      <c r="J230" s="199"/>
      <c r="K230" s="199"/>
      <c r="L230" s="199"/>
      <c r="M230" s="199"/>
      <c r="N230" s="199"/>
      <c r="O230" s="199"/>
      <c r="P230" s="199"/>
      <c r="Q230" s="199"/>
      <c r="R230" s="199"/>
      <c r="S230" s="199"/>
      <c r="T230" s="199"/>
      <c r="U230" s="199"/>
      <c r="V230" s="199"/>
      <c r="W230" s="46"/>
      <c r="X230" s="46"/>
    </row>
    <row r="231" spans="2:24" hidden="1" x14ac:dyDescent="0.25">
      <c r="B231" s="1" t="s">
        <v>63</v>
      </c>
      <c r="E231" s="11"/>
      <c r="F231" s="30"/>
      <c r="G231" s="26">
        <v>1</v>
      </c>
      <c r="H231" s="26"/>
      <c r="N231" s="219">
        <v>1</v>
      </c>
    </row>
    <row r="232" spans="2:24" s="47" customFormat="1" hidden="1" x14ac:dyDescent="0.25">
      <c r="B232" s="47" t="s">
        <v>64</v>
      </c>
      <c r="E232" s="11"/>
      <c r="F232" s="194"/>
      <c r="G232" s="11">
        <v>1</v>
      </c>
      <c r="H232" s="11"/>
      <c r="I232" s="199"/>
      <c r="J232" s="199"/>
      <c r="K232" s="199"/>
      <c r="L232" s="199"/>
      <c r="M232" s="199"/>
      <c r="N232" s="199"/>
      <c r="O232" s="199"/>
      <c r="P232" s="199"/>
      <c r="Q232" s="199"/>
      <c r="R232" s="199"/>
      <c r="S232" s="199"/>
      <c r="T232" s="199"/>
      <c r="U232" s="199"/>
      <c r="V232" s="199"/>
      <c r="W232" s="46"/>
      <c r="X232" s="46"/>
    </row>
    <row r="233" spans="2:24" hidden="1" x14ac:dyDescent="0.25">
      <c r="B233" s="1" t="s">
        <v>65</v>
      </c>
      <c r="E233" s="23">
        <v>1</v>
      </c>
      <c r="F233" s="196"/>
      <c r="G233" s="27"/>
      <c r="H233" s="27"/>
    </row>
    <row r="234" spans="2:24" hidden="1" x14ac:dyDescent="0.25">
      <c r="B234" s="3" t="s">
        <v>9</v>
      </c>
      <c r="D234" s="32">
        <f>SUM(E234:H234)</f>
        <v>27</v>
      </c>
      <c r="E234" s="21">
        <f>SUM(E235:E262)</f>
        <v>4</v>
      </c>
      <c r="F234" s="21">
        <f>SUM(F235:F262)</f>
        <v>5</v>
      </c>
      <c r="G234" s="21">
        <f>SUM(G235:G262)</f>
        <v>18</v>
      </c>
      <c r="H234" s="21">
        <f>SUM(H235:H262)</f>
        <v>0</v>
      </c>
      <c r="I234" s="219" t="s">
        <v>7</v>
      </c>
    </row>
    <row r="235" spans="2:24" hidden="1" x14ac:dyDescent="0.25">
      <c r="E235" s="24"/>
      <c r="F235" s="29"/>
      <c r="G235" s="24"/>
      <c r="H235" s="25"/>
    </row>
    <row r="236" spans="2:24" s="47" customFormat="1" hidden="1" x14ac:dyDescent="0.25">
      <c r="B236" s="47" t="s">
        <v>66</v>
      </c>
      <c r="E236" s="11"/>
      <c r="F236" s="194"/>
      <c r="G236" s="11">
        <v>1</v>
      </c>
      <c r="H236" s="11"/>
      <c r="I236" s="199"/>
      <c r="J236" s="199"/>
      <c r="K236" s="199"/>
      <c r="L236" s="199"/>
      <c r="M236" s="199"/>
      <c r="N236" s="199">
        <v>1</v>
      </c>
      <c r="O236" s="199"/>
      <c r="P236" s="199"/>
      <c r="Q236" s="199"/>
      <c r="R236" s="199"/>
      <c r="S236" s="199"/>
      <c r="T236" s="199"/>
      <c r="U236" s="199"/>
      <c r="V236" s="199"/>
      <c r="W236" s="46"/>
      <c r="X236" s="46"/>
    </row>
    <row r="237" spans="2:24" hidden="1" x14ac:dyDescent="0.25">
      <c r="B237" s="1" t="s">
        <v>67</v>
      </c>
      <c r="E237" s="11"/>
      <c r="F237" s="30"/>
      <c r="G237" s="11">
        <v>1</v>
      </c>
      <c r="H237" s="26"/>
    </row>
    <row r="238" spans="2:24" s="47" customFormat="1" hidden="1" x14ac:dyDescent="0.25">
      <c r="B238" s="47" t="s">
        <v>68</v>
      </c>
      <c r="E238" s="11"/>
      <c r="F238" s="194"/>
      <c r="G238" s="11">
        <v>1</v>
      </c>
      <c r="H238" s="11"/>
      <c r="I238" s="199"/>
      <c r="J238" s="199"/>
      <c r="K238" s="199"/>
      <c r="L238" s="199"/>
      <c r="M238" s="199"/>
      <c r="N238" s="199"/>
      <c r="O238" s="199"/>
      <c r="P238" s="199"/>
      <c r="Q238" s="199"/>
      <c r="R238" s="199"/>
      <c r="S238" s="199"/>
      <c r="T238" s="199"/>
      <c r="U238" s="199"/>
      <c r="V238" s="199"/>
      <c r="W238" s="46"/>
      <c r="X238" s="46"/>
    </row>
    <row r="239" spans="2:24" hidden="1" x14ac:dyDescent="0.25">
      <c r="B239" s="1" t="s">
        <v>69</v>
      </c>
      <c r="E239" s="11"/>
      <c r="F239" s="30"/>
      <c r="G239" s="11">
        <v>1</v>
      </c>
      <c r="H239" s="26"/>
    </row>
    <row r="240" spans="2:24" s="47" customFormat="1" hidden="1" x14ac:dyDescent="0.25">
      <c r="B240" s="47" t="s">
        <v>70</v>
      </c>
      <c r="E240" s="11"/>
      <c r="F240" s="194">
        <v>1</v>
      </c>
      <c r="G240" s="11"/>
      <c r="H240" s="11"/>
      <c r="I240" s="199"/>
      <c r="J240" s="199"/>
      <c r="K240" s="199"/>
      <c r="L240" s="199"/>
      <c r="M240" s="199"/>
      <c r="N240" s="199"/>
      <c r="O240" s="199"/>
      <c r="P240" s="199"/>
      <c r="Q240" s="199"/>
      <c r="R240" s="199"/>
      <c r="S240" s="199"/>
      <c r="T240" s="199"/>
      <c r="U240" s="199"/>
      <c r="V240" s="199"/>
      <c r="W240" s="46"/>
      <c r="X240" s="46"/>
    </row>
    <row r="241" spans="2:24" hidden="1" x14ac:dyDescent="0.25">
      <c r="B241" s="1" t="s">
        <v>71</v>
      </c>
      <c r="E241" s="11"/>
      <c r="F241" s="30"/>
      <c r="G241" s="11">
        <v>1</v>
      </c>
      <c r="H241" s="26"/>
      <c r="N241" s="219">
        <v>1</v>
      </c>
    </row>
    <row r="242" spans="2:24" s="47" customFormat="1" hidden="1" x14ac:dyDescent="0.25">
      <c r="B242" s="47" t="s">
        <v>72</v>
      </c>
      <c r="E242" s="11"/>
      <c r="F242" s="194"/>
      <c r="G242" s="11">
        <v>1</v>
      </c>
      <c r="H242" s="11"/>
      <c r="I242" s="199"/>
      <c r="J242" s="199"/>
      <c r="K242" s="199"/>
      <c r="L242" s="199"/>
      <c r="M242" s="199"/>
      <c r="N242" s="199"/>
      <c r="O242" s="199">
        <v>1</v>
      </c>
      <c r="P242" s="199"/>
      <c r="Q242" s="199"/>
      <c r="R242" s="199"/>
      <c r="S242" s="199"/>
      <c r="T242" s="199"/>
      <c r="U242" s="199"/>
      <c r="V242" s="199"/>
      <c r="W242" s="46"/>
      <c r="X242" s="46"/>
    </row>
    <row r="243" spans="2:24" hidden="1" x14ac:dyDescent="0.25">
      <c r="B243" s="1" t="s">
        <v>73</v>
      </c>
      <c r="E243" s="11"/>
      <c r="F243" s="30"/>
      <c r="G243" s="11">
        <v>1</v>
      </c>
      <c r="H243" s="26"/>
    </row>
    <row r="244" spans="2:24" s="47" customFormat="1" hidden="1" x14ac:dyDescent="0.25">
      <c r="B244" s="47" t="s">
        <v>74</v>
      </c>
      <c r="E244" s="11"/>
      <c r="F244" s="194">
        <v>1</v>
      </c>
      <c r="G244" s="11"/>
      <c r="H244" s="11"/>
      <c r="I244" s="199"/>
      <c r="J244" s="199"/>
      <c r="K244" s="199"/>
      <c r="L244" s="199"/>
      <c r="M244" s="199"/>
      <c r="N244" s="199"/>
      <c r="O244" s="199"/>
      <c r="P244" s="199"/>
      <c r="Q244" s="199"/>
      <c r="R244" s="199"/>
      <c r="S244" s="199"/>
      <c r="T244" s="199"/>
      <c r="U244" s="199"/>
      <c r="V244" s="199"/>
      <c r="W244" s="46"/>
      <c r="X244" s="46"/>
    </row>
    <row r="245" spans="2:24" hidden="1" x14ac:dyDescent="0.25">
      <c r="B245" s="1" t="s">
        <v>75</v>
      </c>
      <c r="E245" s="11"/>
      <c r="F245" s="30"/>
      <c r="G245" s="11">
        <v>1</v>
      </c>
      <c r="H245" s="26"/>
      <c r="N245" s="219">
        <v>1</v>
      </c>
    </row>
    <row r="246" spans="2:24" s="47" customFormat="1" hidden="1" x14ac:dyDescent="0.25">
      <c r="B246" s="47" t="s">
        <v>76</v>
      </c>
      <c r="E246" s="11"/>
      <c r="F246" s="194">
        <v>1</v>
      </c>
      <c r="G246" s="11"/>
      <c r="H246" s="11"/>
      <c r="I246" s="199"/>
      <c r="J246" s="199"/>
      <c r="K246" s="199"/>
      <c r="L246" s="199"/>
      <c r="M246" s="199"/>
      <c r="N246" s="199"/>
      <c r="O246" s="199"/>
      <c r="P246" s="199"/>
      <c r="Q246" s="199"/>
      <c r="R246" s="199"/>
      <c r="S246" s="199"/>
      <c r="T246" s="199"/>
      <c r="U246" s="199"/>
      <c r="V246" s="199"/>
      <c r="W246" s="46"/>
      <c r="X246" s="46"/>
    </row>
    <row r="247" spans="2:24" hidden="1" x14ac:dyDescent="0.25">
      <c r="B247" s="1" t="s">
        <v>77</v>
      </c>
      <c r="E247" s="11"/>
      <c r="F247" s="30"/>
      <c r="G247" s="11">
        <v>1</v>
      </c>
      <c r="H247" s="26"/>
    </row>
    <row r="248" spans="2:24" s="47" customFormat="1" hidden="1" x14ac:dyDescent="0.25">
      <c r="B248" s="47" t="s">
        <v>78</v>
      </c>
      <c r="E248" s="11"/>
      <c r="F248" s="194"/>
      <c r="G248" s="11">
        <v>1</v>
      </c>
      <c r="H248" s="11"/>
      <c r="I248" s="199"/>
      <c r="J248" s="199"/>
      <c r="K248" s="199"/>
      <c r="L248" s="199"/>
      <c r="M248" s="199"/>
      <c r="N248" s="199">
        <v>1</v>
      </c>
      <c r="O248" s="199"/>
      <c r="P248" s="199"/>
      <c r="Q248" s="199"/>
      <c r="R248" s="199"/>
      <c r="S248" s="199"/>
      <c r="T248" s="199"/>
      <c r="U248" s="199"/>
      <c r="V248" s="199"/>
      <c r="W248" s="46"/>
      <c r="X248" s="46"/>
    </row>
    <row r="249" spans="2:24" hidden="1" x14ac:dyDescent="0.25">
      <c r="B249" s="1" t="s">
        <v>79</v>
      </c>
      <c r="E249" s="11"/>
      <c r="F249" s="30"/>
      <c r="G249" s="11">
        <v>1</v>
      </c>
      <c r="H249" s="26"/>
      <c r="N249" s="219">
        <v>1</v>
      </c>
      <c r="W249" s="21">
        <v>1</v>
      </c>
    </row>
    <row r="250" spans="2:24" s="47" customFormat="1" hidden="1" x14ac:dyDescent="0.25">
      <c r="B250" s="47" t="s">
        <v>101</v>
      </c>
      <c r="E250" s="11"/>
      <c r="F250" s="194">
        <v>1</v>
      </c>
      <c r="G250" s="11"/>
      <c r="H250" s="11"/>
      <c r="I250" s="199"/>
      <c r="J250" s="199"/>
      <c r="K250" s="199"/>
      <c r="L250" s="199"/>
      <c r="M250" s="199"/>
      <c r="N250" s="199"/>
      <c r="O250" s="199"/>
      <c r="P250" s="199"/>
      <c r="Q250" s="199"/>
      <c r="R250" s="199"/>
      <c r="S250" s="199"/>
      <c r="T250" s="199"/>
      <c r="U250" s="199"/>
      <c r="V250" s="199"/>
      <c r="W250" s="46"/>
      <c r="X250" s="46"/>
    </row>
    <row r="251" spans="2:24" hidden="1" x14ac:dyDescent="0.25">
      <c r="B251" s="1" t="s">
        <v>97</v>
      </c>
      <c r="E251" s="11"/>
      <c r="F251" s="30"/>
      <c r="G251" s="11">
        <v>1</v>
      </c>
      <c r="H251" s="26"/>
    </row>
    <row r="252" spans="2:24" s="47" customFormat="1" hidden="1" x14ac:dyDescent="0.25">
      <c r="B252" s="47" t="s">
        <v>98</v>
      </c>
      <c r="E252" s="11"/>
      <c r="F252" s="194"/>
      <c r="G252" s="11">
        <v>1</v>
      </c>
      <c r="H252" s="11"/>
      <c r="I252" s="199"/>
      <c r="J252" s="199"/>
      <c r="K252" s="199"/>
      <c r="L252" s="199"/>
      <c r="M252" s="199"/>
      <c r="N252" s="199"/>
      <c r="O252" s="199"/>
      <c r="P252" s="199"/>
      <c r="Q252" s="199"/>
      <c r="R252" s="199"/>
      <c r="S252" s="199"/>
      <c r="T252" s="199"/>
      <c r="U252" s="199"/>
      <c r="V252" s="199"/>
      <c r="W252" s="46"/>
      <c r="X252" s="46"/>
    </row>
    <row r="253" spans="2:24" hidden="1" x14ac:dyDescent="0.25">
      <c r="B253" s="1" t="s">
        <v>99</v>
      </c>
      <c r="E253" s="11"/>
      <c r="F253" s="30">
        <v>1</v>
      </c>
      <c r="G253" s="11"/>
      <c r="H253" s="26"/>
    </row>
    <row r="254" spans="2:24" s="47" customFormat="1" hidden="1" x14ac:dyDescent="0.25">
      <c r="B254" s="47" t="s">
        <v>80</v>
      </c>
      <c r="E254" s="11">
        <v>1</v>
      </c>
      <c r="F254" s="194"/>
      <c r="G254" s="11"/>
      <c r="H254" s="11"/>
      <c r="I254" s="199"/>
      <c r="J254" s="199"/>
      <c r="K254" s="199"/>
      <c r="L254" s="199"/>
      <c r="M254" s="199"/>
      <c r="N254" s="199"/>
      <c r="O254" s="199"/>
      <c r="P254" s="199"/>
      <c r="Q254" s="199"/>
      <c r="R254" s="199"/>
      <c r="S254" s="199"/>
      <c r="T254" s="199"/>
      <c r="U254" s="199"/>
      <c r="V254" s="199"/>
      <c r="W254" s="46"/>
      <c r="X254" s="46"/>
    </row>
    <row r="255" spans="2:24" hidden="1" x14ac:dyDescent="0.25">
      <c r="B255" s="1" t="s">
        <v>81</v>
      </c>
      <c r="E255" s="11">
        <v>1</v>
      </c>
      <c r="F255" s="30"/>
      <c r="G255" s="11"/>
      <c r="H255" s="26"/>
    </row>
    <row r="256" spans="2:24" s="47" customFormat="1" hidden="1" x14ac:dyDescent="0.25">
      <c r="B256" s="47" t="s">
        <v>100</v>
      </c>
      <c r="E256" s="11"/>
      <c r="F256" s="194"/>
      <c r="G256" s="11">
        <v>1</v>
      </c>
      <c r="H256" s="11"/>
      <c r="I256" s="199"/>
      <c r="J256" s="199"/>
      <c r="K256" s="199"/>
      <c r="L256" s="199"/>
      <c r="M256" s="199"/>
      <c r="N256" s="199"/>
      <c r="O256" s="199"/>
      <c r="P256" s="199"/>
      <c r="Q256" s="199"/>
      <c r="R256" s="199"/>
      <c r="S256" s="199"/>
      <c r="T256" s="199"/>
      <c r="U256" s="199"/>
      <c r="V256" s="199"/>
      <c r="W256" s="46"/>
      <c r="X256" s="46"/>
    </row>
    <row r="257" spans="2:24" hidden="1" x14ac:dyDescent="0.25">
      <c r="B257" s="1" t="s">
        <v>82</v>
      </c>
      <c r="E257" s="11"/>
      <c r="F257" s="30"/>
      <c r="G257" s="11">
        <v>1</v>
      </c>
      <c r="H257" s="26"/>
    </row>
    <row r="258" spans="2:24" s="47" customFormat="1" hidden="1" x14ac:dyDescent="0.25">
      <c r="B258" s="47" t="s">
        <v>83</v>
      </c>
      <c r="E258" s="11">
        <v>1</v>
      </c>
      <c r="F258" s="194"/>
      <c r="G258" s="11"/>
      <c r="H258" s="11"/>
      <c r="I258" s="199"/>
      <c r="J258" s="199"/>
      <c r="K258" s="199"/>
      <c r="L258" s="199"/>
      <c r="M258" s="199"/>
      <c r="N258" s="199"/>
      <c r="O258" s="199"/>
      <c r="P258" s="199"/>
      <c r="Q258" s="199"/>
      <c r="R258" s="199"/>
      <c r="S258" s="199"/>
      <c r="T258" s="199"/>
      <c r="U258" s="199"/>
      <c r="V258" s="199"/>
      <c r="W258" s="46"/>
      <c r="X258" s="46"/>
    </row>
    <row r="259" spans="2:24" hidden="1" x14ac:dyDescent="0.25">
      <c r="B259" s="1" t="s">
        <v>84</v>
      </c>
      <c r="E259" s="11"/>
      <c r="F259" s="30"/>
      <c r="G259" s="11">
        <v>1</v>
      </c>
      <c r="H259" s="26"/>
      <c r="N259" s="219">
        <v>1</v>
      </c>
    </row>
    <row r="260" spans="2:24" s="47" customFormat="1" hidden="1" x14ac:dyDescent="0.25">
      <c r="B260" s="47" t="s">
        <v>85</v>
      </c>
      <c r="E260" s="11"/>
      <c r="F260" s="194"/>
      <c r="G260" s="11">
        <v>1</v>
      </c>
      <c r="H260" s="11"/>
      <c r="I260" s="199"/>
      <c r="J260" s="199"/>
      <c r="K260" s="199"/>
      <c r="L260" s="199"/>
      <c r="M260" s="199"/>
      <c r="N260" s="199">
        <v>1</v>
      </c>
      <c r="O260" s="199"/>
      <c r="P260" s="199"/>
      <c r="Q260" s="199"/>
      <c r="R260" s="199"/>
      <c r="S260" s="199"/>
      <c r="T260" s="199"/>
      <c r="U260" s="199"/>
      <c r="V260" s="199"/>
      <c r="W260" s="46"/>
      <c r="X260" s="46"/>
    </row>
    <row r="261" spans="2:24" hidden="1" x14ac:dyDescent="0.25">
      <c r="B261" s="1" t="s">
        <v>86</v>
      </c>
      <c r="E261" s="11"/>
      <c r="F261" s="30"/>
      <c r="G261" s="11">
        <v>1</v>
      </c>
      <c r="H261" s="26"/>
      <c r="O261" s="219">
        <v>1</v>
      </c>
    </row>
    <row r="262" spans="2:24" s="47" customFormat="1" hidden="1" x14ac:dyDescent="0.25">
      <c r="B262" s="47" t="s">
        <v>87</v>
      </c>
      <c r="E262" s="23">
        <v>1</v>
      </c>
      <c r="F262" s="36"/>
      <c r="G262" s="23"/>
      <c r="H262" s="23"/>
      <c r="I262" s="199"/>
      <c r="J262" s="199"/>
      <c r="K262" s="199"/>
      <c r="L262" s="199"/>
      <c r="M262" s="199"/>
      <c r="N262" s="199"/>
      <c r="O262" s="199"/>
      <c r="P262" s="199"/>
      <c r="Q262" s="199"/>
      <c r="R262" s="199"/>
      <c r="S262" s="199"/>
      <c r="T262" s="199"/>
      <c r="U262" s="199"/>
      <c r="V262" s="199"/>
      <c r="W262" s="46"/>
      <c r="X262" s="46"/>
    </row>
    <row r="263" spans="2:24" hidden="1" x14ac:dyDescent="0.25">
      <c r="B263" s="3" t="s">
        <v>0</v>
      </c>
      <c r="D263" s="32">
        <f>SUM(E263:G263)</f>
        <v>7</v>
      </c>
      <c r="E263" s="21">
        <f>SUM(E264:E270)</f>
        <v>4</v>
      </c>
      <c r="F263" s="21">
        <f>SUM(F264:F270)</f>
        <v>2</v>
      </c>
      <c r="G263" s="21">
        <f>SUM(G264:G270)</f>
        <v>1</v>
      </c>
      <c r="H263" s="21">
        <f>SUM(H264:H270)</f>
        <v>0</v>
      </c>
      <c r="I263" s="219" t="s">
        <v>7</v>
      </c>
    </row>
    <row r="264" spans="2:24" s="47" customFormat="1" hidden="1" x14ac:dyDescent="0.25">
      <c r="B264" s="47" t="s">
        <v>88</v>
      </c>
      <c r="E264" s="34"/>
      <c r="F264" s="24">
        <v>1</v>
      </c>
      <c r="G264" s="42"/>
      <c r="H264" s="24"/>
      <c r="I264" s="199"/>
      <c r="J264" s="199"/>
      <c r="K264" s="199"/>
      <c r="L264" s="199"/>
      <c r="M264" s="199"/>
      <c r="N264" s="199"/>
      <c r="O264" s="199"/>
      <c r="P264" s="199"/>
      <c r="Q264" s="199"/>
      <c r="R264" s="199"/>
      <c r="S264" s="199"/>
      <c r="T264" s="199"/>
      <c r="U264" s="199"/>
      <c r="V264" s="199"/>
      <c r="W264" s="46"/>
      <c r="X264" s="46"/>
    </row>
    <row r="265" spans="2:24" hidden="1" x14ac:dyDescent="0.25">
      <c r="B265" s="1" t="s">
        <v>89</v>
      </c>
      <c r="E265" s="194"/>
      <c r="F265" s="26"/>
      <c r="G265" s="199">
        <v>1</v>
      </c>
      <c r="H265" s="26"/>
    </row>
    <row r="266" spans="2:24" s="47" customFormat="1" hidden="1" x14ac:dyDescent="0.25">
      <c r="B266" s="47" t="s">
        <v>90</v>
      </c>
      <c r="E266" s="194"/>
      <c r="F266" s="11">
        <v>1</v>
      </c>
      <c r="G266" s="199"/>
      <c r="H266" s="11"/>
      <c r="I266" s="199"/>
      <c r="J266" s="199"/>
      <c r="K266" s="199"/>
      <c r="L266" s="199"/>
      <c r="M266" s="199"/>
      <c r="N266" s="199"/>
      <c r="O266" s="199"/>
      <c r="P266" s="199"/>
      <c r="Q266" s="199"/>
      <c r="R266" s="199"/>
      <c r="S266" s="199"/>
      <c r="T266" s="199"/>
      <c r="U266" s="199"/>
      <c r="V266" s="199"/>
      <c r="W266" s="46"/>
      <c r="X266" s="46"/>
    </row>
    <row r="267" spans="2:24" hidden="1" x14ac:dyDescent="0.25">
      <c r="B267" s="1" t="s">
        <v>91</v>
      </c>
      <c r="E267" s="194">
        <v>1</v>
      </c>
      <c r="F267" s="26"/>
      <c r="G267" s="199"/>
      <c r="H267" s="26"/>
    </row>
    <row r="268" spans="2:24" s="47" customFormat="1" hidden="1" x14ac:dyDescent="0.25">
      <c r="B268" s="47" t="s">
        <v>92</v>
      </c>
      <c r="E268" s="194">
        <v>1</v>
      </c>
      <c r="F268" s="11"/>
      <c r="G268" s="199"/>
      <c r="H268" s="11"/>
      <c r="I268" s="199"/>
      <c r="J268" s="199"/>
      <c r="K268" s="199"/>
      <c r="L268" s="199"/>
      <c r="M268" s="199"/>
      <c r="N268" s="199"/>
      <c r="O268" s="199"/>
      <c r="P268" s="199"/>
      <c r="Q268" s="199"/>
      <c r="R268" s="199"/>
      <c r="S268" s="199"/>
      <c r="T268" s="199"/>
      <c r="U268" s="199"/>
      <c r="V268" s="199"/>
      <c r="W268" s="46"/>
      <c r="X268" s="46"/>
    </row>
    <row r="269" spans="2:24" hidden="1" x14ac:dyDescent="0.25">
      <c r="B269" s="1" t="s">
        <v>93</v>
      </c>
      <c r="E269" s="194">
        <v>1</v>
      </c>
      <c r="F269" s="26"/>
      <c r="G269" s="199"/>
      <c r="H269" s="26"/>
    </row>
    <row r="270" spans="2:24" s="47" customFormat="1" hidden="1" x14ac:dyDescent="0.25">
      <c r="B270" s="47" t="s">
        <v>95</v>
      </c>
      <c r="E270" s="36">
        <v>1</v>
      </c>
      <c r="F270" s="23"/>
      <c r="G270" s="43"/>
      <c r="H270" s="23"/>
      <c r="I270" s="199"/>
      <c r="J270" s="199"/>
      <c r="K270" s="199"/>
      <c r="L270" s="199"/>
      <c r="M270" s="199"/>
      <c r="N270" s="199"/>
      <c r="O270" s="199"/>
      <c r="P270" s="199"/>
      <c r="Q270" s="199"/>
      <c r="R270" s="199"/>
      <c r="S270" s="199"/>
      <c r="T270" s="199"/>
      <c r="U270" s="199"/>
      <c r="V270" s="199"/>
      <c r="W270" s="46"/>
      <c r="X270" s="46"/>
    </row>
    <row r="271" spans="2:24" hidden="1" x14ac:dyDescent="0.25">
      <c r="B271" s="3" t="s">
        <v>102</v>
      </c>
      <c r="D271" s="32">
        <f>SUM(E271:G271)</f>
        <v>1</v>
      </c>
      <c r="E271" s="49"/>
      <c r="F271" s="49">
        <f>SUM(F272)</f>
        <v>1</v>
      </c>
      <c r="G271" s="49"/>
      <c r="H271" s="49"/>
    </row>
    <row r="272" spans="2:24" s="47" customFormat="1" hidden="1" x14ac:dyDescent="0.25">
      <c r="B272" s="47" t="s">
        <v>94</v>
      </c>
      <c r="E272" s="50"/>
      <c r="F272" s="51">
        <v>1</v>
      </c>
      <c r="G272" s="51"/>
      <c r="H272" s="52"/>
      <c r="I272" s="199"/>
      <c r="J272" s="199"/>
      <c r="K272" s="199"/>
      <c r="L272" s="199"/>
      <c r="M272" s="199"/>
      <c r="N272" s="199"/>
      <c r="O272" s="199"/>
      <c r="P272" s="199"/>
      <c r="Q272" s="199"/>
      <c r="R272" s="199"/>
      <c r="S272" s="199"/>
      <c r="T272" s="199"/>
      <c r="U272" s="199"/>
      <c r="V272" s="199"/>
      <c r="W272" s="46"/>
      <c r="X272" s="46"/>
    </row>
    <row r="273" spans="2:7" hidden="1" x14ac:dyDescent="0.25">
      <c r="B273" s="1" t="s">
        <v>7</v>
      </c>
      <c r="G273" s="219"/>
    </row>
    <row r="274" spans="2:7" hidden="1" x14ac:dyDescent="0.25">
      <c r="G274" s="219"/>
    </row>
    <row r="275" spans="2:7" hidden="1" x14ac:dyDescent="0.25">
      <c r="E275" s="21" t="s">
        <v>7</v>
      </c>
      <c r="G275" s="219"/>
    </row>
    <row r="276" spans="2:7" hidden="1" x14ac:dyDescent="0.25">
      <c r="C276" s="1" t="s">
        <v>7</v>
      </c>
      <c r="G276" s="219"/>
    </row>
    <row r="277" spans="2:7" hidden="1" x14ac:dyDescent="0.25">
      <c r="G277" s="219"/>
    </row>
    <row r="278" spans="2:7" hidden="1" x14ac:dyDescent="0.25">
      <c r="G278" s="219"/>
    </row>
    <row r="279" spans="2:7" hidden="1" x14ac:dyDescent="0.25">
      <c r="G279" s="219"/>
    </row>
    <row r="280" spans="2:7" hidden="1" x14ac:dyDescent="0.25">
      <c r="G280" s="219"/>
    </row>
    <row r="281" spans="2:7" hidden="1" x14ac:dyDescent="0.25">
      <c r="G281" s="219"/>
    </row>
    <row r="282" spans="2:7" hidden="1" x14ac:dyDescent="0.25">
      <c r="G282" s="219"/>
    </row>
    <row r="283" spans="2:7" hidden="1" x14ac:dyDescent="0.25">
      <c r="G283" s="219"/>
    </row>
    <row r="284" spans="2:7" hidden="1" x14ac:dyDescent="0.25">
      <c r="G284" s="219"/>
    </row>
    <row r="285" spans="2:7" hidden="1" x14ac:dyDescent="0.25">
      <c r="G285" s="219"/>
    </row>
    <row r="286" spans="2:7" hidden="1" x14ac:dyDescent="0.25">
      <c r="G286" s="219"/>
    </row>
    <row r="287" spans="2:7" hidden="1" x14ac:dyDescent="0.25">
      <c r="G287" s="219"/>
    </row>
    <row r="288" spans="2:7" hidden="1" x14ac:dyDescent="0.25">
      <c r="G288" s="219"/>
    </row>
    <row r="289" spans="7:7" hidden="1" x14ac:dyDescent="0.25">
      <c r="G289" s="219"/>
    </row>
    <row r="290" spans="7:7" hidden="1" x14ac:dyDescent="0.25">
      <c r="G290" s="219"/>
    </row>
    <row r="291" spans="7:7" hidden="1" x14ac:dyDescent="0.25">
      <c r="G291" s="219"/>
    </row>
    <row r="292" spans="7:7" hidden="1" x14ac:dyDescent="0.25">
      <c r="G292" s="219"/>
    </row>
    <row r="293" spans="7:7" hidden="1" x14ac:dyDescent="0.25">
      <c r="G293" s="219"/>
    </row>
    <row r="294" spans="7:7" hidden="1" x14ac:dyDescent="0.25">
      <c r="G294" s="219"/>
    </row>
    <row r="295" spans="7:7" hidden="1" x14ac:dyDescent="0.25">
      <c r="G295" s="219"/>
    </row>
    <row r="296" spans="7:7" hidden="1" x14ac:dyDescent="0.25">
      <c r="G296" s="219"/>
    </row>
    <row r="297" spans="7:7" hidden="1" x14ac:dyDescent="0.25">
      <c r="G297" s="219"/>
    </row>
    <row r="298" spans="7:7" hidden="1" x14ac:dyDescent="0.25">
      <c r="G298" s="219"/>
    </row>
    <row r="299" spans="7:7" hidden="1" x14ac:dyDescent="0.25">
      <c r="G299" s="219"/>
    </row>
    <row r="300" spans="7:7" hidden="1" x14ac:dyDescent="0.25">
      <c r="G300" s="219"/>
    </row>
    <row r="301" spans="7:7" hidden="1" x14ac:dyDescent="0.25">
      <c r="G301" s="219"/>
    </row>
    <row r="302" spans="7:7" hidden="1" x14ac:dyDescent="0.25">
      <c r="G302" s="219"/>
    </row>
    <row r="303" spans="7:7" hidden="1" x14ac:dyDescent="0.25">
      <c r="G303" s="219"/>
    </row>
    <row r="304" spans="7:7" hidden="1" x14ac:dyDescent="0.25">
      <c r="G304" s="219"/>
    </row>
    <row r="305" spans="7:7" hidden="1" x14ac:dyDescent="0.25">
      <c r="G305" s="219"/>
    </row>
    <row r="306" spans="7:7" x14ac:dyDescent="0.25">
      <c r="G306" s="219"/>
    </row>
    <row r="307" spans="7:7" x14ac:dyDescent="0.25">
      <c r="G307" s="219"/>
    </row>
    <row r="308" spans="7:7" x14ac:dyDescent="0.25">
      <c r="G308" s="219"/>
    </row>
    <row r="309" spans="7:7" x14ac:dyDescent="0.25">
      <c r="G309" s="219"/>
    </row>
    <row r="310" spans="7:7" x14ac:dyDescent="0.25">
      <c r="G310" s="219"/>
    </row>
    <row r="311" spans="7:7" x14ac:dyDescent="0.25">
      <c r="G311" s="219"/>
    </row>
    <row r="312" spans="7:7" x14ac:dyDescent="0.25">
      <c r="G312" s="219"/>
    </row>
    <row r="313" spans="7:7" x14ac:dyDescent="0.25">
      <c r="G313" s="219"/>
    </row>
    <row r="314" spans="7:7" x14ac:dyDescent="0.25">
      <c r="G314" s="219"/>
    </row>
    <row r="315" spans="7:7" x14ac:dyDescent="0.25">
      <c r="G315" s="219"/>
    </row>
    <row r="316" spans="7:7" x14ac:dyDescent="0.25">
      <c r="G316" s="219"/>
    </row>
    <row r="317" spans="7:7" x14ac:dyDescent="0.25">
      <c r="G317" s="219"/>
    </row>
    <row r="318" spans="7:7" x14ac:dyDescent="0.25">
      <c r="G318" s="219"/>
    </row>
    <row r="319" spans="7:7" x14ac:dyDescent="0.25">
      <c r="G319" s="219"/>
    </row>
    <row r="320" spans="7:7" x14ac:dyDescent="0.25">
      <c r="G320" s="219"/>
    </row>
    <row r="321" spans="7:7" x14ac:dyDescent="0.25">
      <c r="G321" s="219"/>
    </row>
    <row r="322" spans="7:7" x14ac:dyDescent="0.25">
      <c r="G322" s="219"/>
    </row>
    <row r="323" spans="7:7" x14ac:dyDescent="0.25">
      <c r="G323" s="219"/>
    </row>
    <row r="324" spans="7:7" x14ac:dyDescent="0.25">
      <c r="G324" s="219"/>
    </row>
    <row r="325" spans="7:7" x14ac:dyDescent="0.25">
      <c r="G325" s="219"/>
    </row>
    <row r="326" spans="7:7" x14ac:dyDescent="0.25">
      <c r="G326" s="219"/>
    </row>
    <row r="327" spans="7:7" x14ac:dyDescent="0.25">
      <c r="G327" s="219"/>
    </row>
    <row r="328" spans="7:7" x14ac:dyDescent="0.25">
      <c r="G328" s="219"/>
    </row>
    <row r="329" spans="7:7" x14ac:dyDescent="0.25">
      <c r="G329" s="219"/>
    </row>
    <row r="330" spans="7:7" x14ac:dyDescent="0.25">
      <c r="G330" s="219"/>
    </row>
    <row r="331" spans="7:7" x14ac:dyDescent="0.25">
      <c r="G331" s="219"/>
    </row>
    <row r="332" spans="7:7" x14ac:dyDescent="0.25">
      <c r="G332" s="219"/>
    </row>
    <row r="333" spans="7:7" x14ac:dyDescent="0.25">
      <c r="G333" s="219"/>
    </row>
    <row r="334" spans="7:7" x14ac:dyDescent="0.25">
      <c r="G334" s="219"/>
    </row>
    <row r="335" spans="7:7" x14ac:dyDescent="0.25">
      <c r="G335" s="219"/>
    </row>
    <row r="336" spans="7:7" x14ac:dyDescent="0.25">
      <c r="G336" s="219"/>
    </row>
    <row r="337" spans="7:7" x14ac:dyDescent="0.25">
      <c r="G337" s="219"/>
    </row>
    <row r="338" spans="7:7" x14ac:dyDescent="0.25">
      <c r="G338" s="219"/>
    </row>
    <row r="339" spans="7:7" x14ac:dyDescent="0.25">
      <c r="G339" s="219"/>
    </row>
    <row r="340" spans="7:7" x14ac:dyDescent="0.25">
      <c r="G340" s="219"/>
    </row>
    <row r="341" spans="7:7" x14ac:dyDescent="0.25">
      <c r="G341" s="219"/>
    </row>
  </sheetData>
  <mergeCells count="183">
    <mergeCell ref="J10:K10"/>
    <mergeCell ref="L10:M10"/>
    <mergeCell ref="J11:K11"/>
    <mergeCell ref="L11:M11"/>
    <mergeCell ref="J12:K12"/>
    <mergeCell ref="L12:M12"/>
    <mergeCell ref="B2:C2"/>
    <mergeCell ref="B6:O6"/>
    <mergeCell ref="F8:G8"/>
    <mergeCell ref="H8:I8"/>
    <mergeCell ref="J8:M8"/>
    <mergeCell ref="N8:O8"/>
    <mergeCell ref="J9:K9"/>
    <mergeCell ref="L9:M9"/>
    <mergeCell ref="J18:K18"/>
    <mergeCell ref="J19:K19"/>
    <mergeCell ref="L19:M19"/>
    <mergeCell ref="J20:K20"/>
    <mergeCell ref="J21:K21"/>
    <mergeCell ref="J24:K24"/>
    <mergeCell ref="J13:K13"/>
    <mergeCell ref="L13:M13"/>
    <mergeCell ref="J15:K15"/>
    <mergeCell ref="J16:K16"/>
    <mergeCell ref="L16:M16"/>
    <mergeCell ref="J17:K17"/>
    <mergeCell ref="J31:K31"/>
    <mergeCell ref="J34:K34"/>
    <mergeCell ref="J36:K36"/>
    <mergeCell ref="J38:K38"/>
    <mergeCell ref="J39:K39"/>
    <mergeCell ref="J42:K42"/>
    <mergeCell ref="J25:K25"/>
    <mergeCell ref="L25:M25"/>
    <mergeCell ref="J26:K26"/>
    <mergeCell ref="J29:K29"/>
    <mergeCell ref="L29:M29"/>
    <mergeCell ref="J30:K30"/>
    <mergeCell ref="J47:K47"/>
    <mergeCell ref="J48:K48"/>
    <mergeCell ref="J49:K49"/>
    <mergeCell ref="J50:K50"/>
    <mergeCell ref="B54:D55"/>
    <mergeCell ref="E54:K55"/>
    <mergeCell ref="L42:M42"/>
    <mergeCell ref="J43:K43"/>
    <mergeCell ref="J44:K44"/>
    <mergeCell ref="L44:M44"/>
    <mergeCell ref="J45:K45"/>
    <mergeCell ref="J46:K46"/>
    <mergeCell ref="B60:D60"/>
    <mergeCell ref="E60:K60"/>
    <mergeCell ref="B61:D61"/>
    <mergeCell ref="E61:K61"/>
    <mergeCell ref="B62:D62"/>
    <mergeCell ref="E62:K62"/>
    <mergeCell ref="L54:N55"/>
    <mergeCell ref="B56:D56"/>
    <mergeCell ref="E56:K56"/>
    <mergeCell ref="L56:N63"/>
    <mergeCell ref="B57:D57"/>
    <mergeCell ref="E57:K57"/>
    <mergeCell ref="B58:D58"/>
    <mergeCell ref="E58:K58"/>
    <mergeCell ref="B59:D59"/>
    <mergeCell ref="E59:K59"/>
    <mergeCell ref="B63:D63"/>
    <mergeCell ref="E63:K63"/>
    <mergeCell ref="B67:D69"/>
    <mergeCell ref="E67:F67"/>
    <mergeCell ref="G67:V67"/>
    <mergeCell ref="E68:E69"/>
    <mergeCell ref="F68:F69"/>
    <mergeCell ref="G68:G69"/>
    <mergeCell ref="H68:H69"/>
    <mergeCell ref="I68:I69"/>
    <mergeCell ref="V68:V69"/>
    <mergeCell ref="J73:L73"/>
    <mergeCell ref="M73:N73"/>
    <mergeCell ref="J75:L75"/>
    <mergeCell ref="M75:N75"/>
    <mergeCell ref="J77:L77"/>
    <mergeCell ref="M77:N77"/>
    <mergeCell ref="S68:S69"/>
    <mergeCell ref="T68:T69"/>
    <mergeCell ref="U68:U69"/>
    <mergeCell ref="J70:L70"/>
    <mergeCell ref="J71:L71"/>
    <mergeCell ref="M71:N71"/>
    <mergeCell ref="J68:L69"/>
    <mergeCell ref="M68:N69"/>
    <mergeCell ref="O68:O69"/>
    <mergeCell ref="P68:P69"/>
    <mergeCell ref="Q68:Q69"/>
    <mergeCell ref="R68:R69"/>
    <mergeCell ref="J83:L83"/>
    <mergeCell ref="M83:N83"/>
    <mergeCell ref="J84:L84"/>
    <mergeCell ref="M84:N84"/>
    <mergeCell ref="J85:L85"/>
    <mergeCell ref="M85:N85"/>
    <mergeCell ref="J78:L78"/>
    <mergeCell ref="M78:N78"/>
    <mergeCell ref="M79:N79"/>
    <mergeCell ref="J81:L81"/>
    <mergeCell ref="J82:L82"/>
    <mergeCell ref="M82:N82"/>
    <mergeCell ref="M90:N90"/>
    <mergeCell ref="J92:L92"/>
    <mergeCell ref="M92:N92"/>
    <mergeCell ref="J93:L93"/>
    <mergeCell ref="J94:L94"/>
    <mergeCell ref="M94:N94"/>
    <mergeCell ref="J86:L86"/>
    <mergeCell ref="M86:N86"/>
    <mergeCell ref="J87:L87"/>
    <mergeCell ref="M87:N87"/>
    <mergeCell ref="M88:N88"/>
    <mergeCell ref="M89:N89"/>
    <mergeCell ref="J101:L101"/>
    <mergeCell ref="M101:N101"/>
    <mergeCell ref="J103:L103"/>
    <mergeCell ref="M103:N103"/>
    <mergeCell ref="M105:N105"/>
    <mergeCell ref="J107:L107"/>
    <mergeCell ref="M107:N107"/>
    <mergeCell ref="J96:L96"/>
    <mergeCell ref="M96:N96"/>
    <mergeCell ref="J98:L98"/>
    <mergeCell ref="M98:N98"/>
    <mergeCell ref="J100:L100"/>
    <mergeCell ref="M100:N100"/>
    <mergeCell ref="M111:N111"/>
    <mergeCell ref="J112:L112"/>
    <mergeCell ref="M112:N112"/>
    <mergeCell ref="J113:L113"/>
    <mergeCell ref="M113:N113"/>
    <mergeCell ref="J108:L108"/>
    <mergeCell ref="M108:N108"/>
    <mergeCell ref="J109:L109"/>
    <mergeCell ref="M109:N109"/>
    <mergeCell ref="J110:L110"/>
    <mergeCell ref="M110:N110"/>
    <mergeCell ref="S134:S135"/>
    <mergeCell ref="T134:T135"/>
    <mergeCell ref="U134:U135"/>
    <mergeCell ref="V134:V135"/>
    <mergeCell ref="B134:D135"/>
    <mergeCell ref="J140:L140"/>
    <mergeCell ref="M141:N141"/>
    <mergeCell ref="E134:E135"/>
    <mergeCell ref="F134:F135"/>
    <mergeCell ref="G134:G135"/>
    <mergeCell ref="H134:H135"/>
    <mergeCell ref="I134:I135"/>
    <mergeCell ref="J134:L135"/>
    <mergeCell ref="M134:N135"/>
    <mergeCell ref="O134:O135"/>
    <mergeCell ref="P134:P135"/>
    <mergeCell ref="J143:L143"/>
    <mergeCell ref="M145:N145"/>
    <mergeCell ref="M146:N146"/>
    <mergeCell ref="M137:N137"/>
    <mergeCell ref="J137:L137"/>
    <mergeCell ref="B8:E8"/>
    <mergeCell ref="B9:E9"/>
    <mergeCell ref="Q134:Q135"/>
    <mergeCell ref="R134:R135"/>
    <mergeCell ref="M126:N126"/>
    <mergeCell ref="J121:L121"/>
    <mergeCell ref="M121:N121"/>
    <mergeCell ref="J122:L122"/>
    <mergeCell ref="M122:N122"/>
    <mergeCell ref="J124:L124"/>
    <mergeCell ref="M124:N124"/>
    <mergeCell ref="M114:N114"/>
    <mergeCell ref="J116:L116"/>
    <mergeCell ref="M116:N116"/>
    <mergeCell ref="J117:L117"/>
    <mergeCell ref="M117:N117"/>
    <mergeCell ref="J120:L120"/>
    <mergeCell ref="M120:N120"/>
    <mergeCell ref="J111:L111"/>
  </mergeCells>
  <pageMargins left="0.7" right="0.7" top="0.75" bottom="0.75" header="0.3" footer="0.3"/>
  <ignoredErrors>
    <ignoredError sqref="I11" formula="1"/>
  </ignoredErrors>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N321"/>
  <sheetViews>
    <sheetView showGridLines="0" workbookViewId="0">
      <selection activeCell="A49" sqref="A49"/>
    </sheetView>
  </sheetViews>
  <sheetFormatPr defaultColWidth="8.88671875" defaultRowHeight="13.2" x14ac:dyDescent="0.25"/>
  <cols>
    <col min="1" max="1" width="1.44140625" style="1" customWidth="1"/>
    <col min="2" max="2" width="8.88671875" style="1" customWidth="1"/>
    <col min="3" max="3" width="15.88671875" style="1" customWidth="1"/>
    <col min="4" max="4" width="4.6640625" style="1" customWidth="1"/>
    <col min="5" max="5" width="10.5546875" style="21" customWidth="1"/>
    <col min="6" max="6" width="11.109375" style="21" customWidth="1"/>
    <col min="7" max="7" width="12.33203125" style="21" customWidth="1"/>
    <col min="8" max="8" width="12.6640625" style="219" customWidth="1"/>
    <col min="9" max="9" width="13.44140625" style="219" customWidth="1"/>
    <col min="10" max="10" width="6.6640625" style="219" customWidth="1"/>
    <col min="11" max="11" width="5.6640625" style="219" customWidth="1"/>
    <col min="12" max="12" width="3.33203125" style="219" customWidth="1"/>
    <col min="13" max="13" width="7.109375" style="219" customWidth="1"/>
    <col min="14" max="14" width="11.5546875" style="219" customWidth="1"/>
    <col min="15" max="15" width="9.88671875" style="219" customWidth="1"/>
    <col min="16" max="16" width="5.88671875" style="219" customWidth="1"/>
    <col min="17" max="17" width="14.109375" style="219" customWidth="1"/>
    <col min="18" max="18" width="12.88671875" style="219" customWidth="1"/>
    <col min="19" max="19" width="15.88671875" style="219" customWidth="1"/>
    <col min="20" max="20" width="18" style="219" customWidth="1"/>
    <col min="21" max="21" width="13.5546875" style="219" customWidth="1"/>
    <col min="22" max="26" width="12.88671875" style="21" customWidth="1"/>
    <col min="27" max="27" width="13.44140625" style="21" customWidth="1"/>
    <col min="28" max="28" width="11.44140625" style="21" customWidth="1"/>
    <col min="29" max="32" width="12.44140625" style="21" customWidth="1"/>
    <col min="33" max="33" width="11.6640625" style="1" customWidth="1"/>
    <col min="34" max="34" width="12.6640625" style="1" customWidth="1"/>
    <col min="35" max="35" width="11.6640625" style="1" customWidth="1"/>
    <col min="36" max="36" width="12.33203125" style="1" customWidth="1"/>
    <col min="37" max="37" width="10.109375" style="1" customWidth="1"/>
    <col min="38" max="38" width="9.6640625" style="1" customWidth="1"/>
    <col min="39" max="40" width="8.6640625" style="1" customWidth="1"/>
    <col min="41" max="16384" width="8.88671875" style="1"/>
  </cols>
  <sheetData>
    <row r="2" spans="2:21" ht="18" customHeight="1" x14ac:dyDescent="0.25">
      <c r="B2" s="681" t="s">
        <v>232</v>
      </c>
      <c r="C2" s="682"/>
    </row>
    <row r="3" spans="2:21" ht="19.95" customHeight="1" x14ac:dyDescent="0.3">
      <c r="B3" s="5" t="s">
        <v>233</v>
      </c>
      <c r="E3" s="1"/>
    </row>
    <row r="4" spans="2:21" ht="15.6" x14ac:dyDescent="0.3">
      <c r="B4" s="5"/>
      <c r="E4" s="1"/>
    </row>
    <row r="5" spans="2:21" x14ac:dyDescent="0.25">
      <c r="B5" s="134" t="s">
        <v>234</v>
      </c>
      <c r="E5" s="1"/>
    </row>
    <row r="6" spans="2:21" ht="35.4" customHeight="1" x14ac:dyDescent="0.25">
      <c r="B6" s="776" t="s">
        <v>235</v>
      </c>
      <c r="C6" s="776"/>
      <c r="D6" s="776"/>
      <c r="E6" s="776"/>
      <c r="F6" s="776"/>
      <c r="G6" s="776"/>
      <c r="H6" s="776"/>
      <c r="I6" s="776"/>
      <c r="J6" s="776"/>
      <c r="K6" s="776"/>
      <c r="L6" s="776"/>
      <c r="M6" s="776"/>
      <c r="N6" s="776"/>
    </row>
    <row r="7" spans="2:21" ht="12.6" customHeight="1" x14ac:dyDescent="0.25">
      <c r="B7" s="804" t="s">
        <v>236</v>
      </c>
      <c r="C7" s="804"/>
      <c r="D7" s="804"/>
      <c r="E7" s="804"/>
      <c r="F7" s="804"/>
      <c r="G7" s="804"/>
      <c r="H7" s="804"/>
      <c r="I7" s="804"/>
      <c r="J7" s="804"/>
      <c r="K7" s="804"/>
      <c r="L7" s="804"/>
      <c r="M7" s="804"/>
      <c r="N7" s="260"/>
    </row>
    <row r="8" spans="2:21" x14ac:dyDescent="0.25">
      <c r="E8" s="1"/>
    </row>
    <row r="9" spans="2:21" ht="66" customHeight="1" x14ac:dyDescent="0.25">
      <c r="B9" s="634" t="s">
        <v>13</v>
      </c>
      <c r="C9" s="635"/>
      <c r="D9" s="635"/>
      <c r="E9" s="636"/>
      <c r="F9" s="805" t="s">
        <v>237</v>
      </c>
      <c r="G9" s="806"/>
      <c r="H9" s="805" t="s">
        <v>238</v>
      </c>
      <c r="I9" s="806"/>
      <c r="J9" s="807" t="s">
        <v>239</v>
      </c>
      <c r="K9" s="808"/>
      <c r="L9" s="808"/>
      <c r="M9" s="809"/>
      <c r="N9" s="807" t="s">
        <v>240</v>
      </c>
      <c r="O9" s="810"/>
      <c r="P9" s="146"/>
      <c r="Q9" s="146"/>
      <c r="R9" s="146"/>
      <c r="S9" s="146"/>
      <c r="T9" s="146"/>
    </row>
    <row r="10" spans="2:21" ht="14.4" customHeight="1" x14ac:dyDescent="0.25">
      <c r="B10" s="646" t="s">
        <v>771</v>
      </c>
      <c r="C10" s="647"/>
      <c r="D10" s="647"/>
      <c r="E10" s="648"/>
      <c r="F10" s="261" t="s">
        <v>14</v>
      </c>
      <c r="G10" s="261" t="s">
        <v>15</v>
      </c>
      <c r="H10" s="261" t="s">
        <v>14</v>
      </c>
      <c r="I10" s="261" t="s">
        <v>15</v>
      </c>
      <c r="J10" s="811" t="s">
        <v>14</v>
      </c>
      <c r="K10" s="812"/>
      <c r="L10" s="811" t="s">
        <v>15</v>
      </c>
      <c r="M10" s="812"/>
      <c r="N10" s="261" t="s">
        <v>14</v>
      </c>
      <c r="O10" s="261" t="s">
        <v>15</v>
      </c>
      <c r="P10" s="66"/>
      <c r="Q10" s="66"/>
      <c r="R10" s="66"/>
      <c r="S10" s="66"/>
      <c r="T10" s="66"/>
    </row>
    <row r="11" spans="2:21" x14ac:dyDescent="0.25">
      <c r="B11" s="16"/>
      <c r="C11" s="12"/>
      <c r="D11" s="12"/>
      <c r="E11" s="262"/>
      <c r="F11" s="8"/>
      <c r="G11" s="8"/>
      <c r="H11" s="8"/>
      <c r="I11" s="8"/>
      <c r="J11" s="699"/>
      <c r="K11" s="700"/>
      <c r="L11" s="699"/>
      <c r="M11" s="700"/>
      <c r="N11" s="29"/>
      <c r="O11" s="25"/>
    </row>
    <row r="12" spans="2:21" ht="14.4" customHeight="1" x14ac:dyDescent="0.25">
      <c r="B12" s="17" t="s">
        <v>16</v>
      </c>
      <c r="C12" s="13"/>
      <c r="D12" s="13"/>
      <c r="E12" s="263">
        <f>F12+H12+J12+N12</f>
        <v>72</v>
      </c>
      <c r="F12" s="9">
        <f>F14+F17+F21+F26+F32+F44+F49+F55</f>
        <v>18</v>
      </c>
      <c r="G12" s="264">
        <f>F12/72</f>
        <v>0.25</v>
      </c>
      <c r="H12" s="59">
        <f>SUM(H14+H17+H21+H26+H32+H44+H49+H55)</f>
        <v>37</v>
      </c>
      <c r="I12" s="264">
        <f>H12/72</f>
        <v>0.51388888888888884</v>
      </c>
      <c r="J12" s="683">
        <f>SUM(J14+J17+J21+J26+J32+J44+J49+J55)</f>
        <v>16</v>
      </c>
      <c r="K12" s="684"/>
      <c r="L12" s="803">
        <f>J12/72</f>
        <v>0.22222222222222221</v>
      </c>
      <c r="M12" s="750"/>
      <c r="N12" s="184">
        <f>N14+N17+N21+N26+N32+N44+N49+N55</f>
        <v>1</v>
      </c>
      <c r="O12" s="265">
        <f>N12/E12</f>
        <v>1.3888888888888888E-2</v>
      </c>
      <c r="P12" s="67"/>
      <c r="Q12" s="67">
        <f>G12+I12+L12+O12</f>
        <v>0.99999999999999989</v>
      </c>
      <c r="R12" s="67"/>
      <c r="S12" s="67"/>
      <c r="T12" s="67"/>
      <c r="U12" s="28"/>
    </row>
    <row r="13" spans="2:21" x14ac:dyDescent="0.25">
      <c r="B13" s="18"/>
      <c r="C13" s="15"/>
      <c r="D13" s="15"/>
      <c r="E13" s="266"/>
      <c r="F13" s="9"/>
      <c r="G13" s="9"/>
      <c r="H13" s="9"/>
      <c r="I13" s="9"/>
      <c r="J13" s="683"/>
      <c r="K13" s="684"/>
      <c r="L13" s="683"/>
      <c r="M13" s="684"/>
      <c r="N13" s="30"/>
      <c r="O13" s="26"/>
    </row>
    <row r="14" spans="2:21" x14ac:dyDescent="0.25">
      <c r="B14" s="19" t="s">
        <v>23</v>
      </c>
      <c r="C14" s="14"/>
      <c r="D14" s="14"/>
      <c r="E14" s="267"/>
      <c r="F14" s="11">
        <f>F169</f>
        <v>0</v>
      </c>
      <c r="G14" s="11"/>
      <c r="H14" s="11">
        <f>G169</f>
        <v>2</v>
      </c>
      <c r="I14" s="11"/>
      <c r="J14" s="639">
        <f>E169</f>
        <v>2</v>
      </c>
      <c r="K14" s="640"/>
      <c r="L14" s="639"/>
      <c r="M14" s="640"/>
      <c r="N14" s="194">
        <v>0</v>
      </c>
      <c r="O14" s="11"/>
    </row>
    <row r="15" spans="2:21" hidden="1" x14ac:dyDescent="0.25">
      <c r="B15" s="69" t="s">
        <v>111</v>
      </c>
      <c r="C15" s="14"/>
      <c r="D15" s="14"/>
      <c r="E15" s="267"/>
      <c r="F15" s="11"/>
      <c r="G15" s="11"/>
      <c r="H15" s="11"/>
      <c r="I15" s="11"/>
      <c r="J15" s="757">
        <v>1</v>
      </c>
      <c r="K15" s="758"/>
      <c r="L15" s="194"/>
      <c r="M15" s="195"/>
      <c r="N15" s="30"/>
      <c r="O15" s="26"/>
    </row>
    <row r="16" spans="2:21" hidden="1" x14ac:dyDescent="0.25">
      <c r="B16" s="69" t="s">
        <v>188</v>
      </c>
      <c r="C16" s="14"/>
      <c r="D16" s="14"/>
      <c r="E16" s="267"/>
      <c r="F16" s="11"/>
      <c r="G16" s="11"/>
      <c r="H16" s="11"/>
      <c r="I16" s="11"/>
      <c r="J16" s="759">
        <v>1</v>
      </c>
      <c r="K16" s="760"/>
      <c r="L16" s="194"/>
      <c r="M16" s="195"/>
      <c r="N16" s="30"/>
      <c r="O16" s="26"/>
    </row>
    <row r="17" spans="2:15" ht="14.4" customHeight="1" x14ac:dyDescent="0.25">
      <c r="B17" s="18" t="s">
        <v>21</v>
      </c>
      <c r="C17" s="15"/>
      <c r="D17" s="15"/>
      <c r="E17" s="193"/>
      <c r="F17" s="9">
        <v>1</v>
      </c>
      <c r="G17" s="9"/>
      <c r="H17" s="9">
        <f>G175</f>
        <v>2</v>
      </c>
      <c r="I17" s="9"/>
      <c r="J17" s="683">
        <f>E175</f>
        <v>2</v>
      </c>
      <c r="K17" s="684"/>
      <c r="L17" s="683"/>
      <c r="M17" s="684"/>
      <c r="N17" s="30">
        <v>0</v>
      </c>
      <c r="O17" s="26"/>
    </row>
    <row r="18" spans="2:15" ht="14.4" hidden="1" customHeight="1" x14ac:dyDescent="0.25">
      <c r="B18" s="18" t="s">
        <v>132</v>
      </c>
      <c r="C18" s="15"/>
      <c r="D18" s="15"/>
      <c r="E18" s="193"/>
      <c r="F18" s="75">
        <v>1</v>
      </c>
      <c r="G18" s="9"/>
      <c r="H18" s="9"/>
      <c r="I18" s="9"/>
      <c r="J18" s="757"/>
      <c r="K18" s="758"/>
      <c r="L18" s="192"/>
      <c r="M18" s="193"/>
      <c r="N18" s="30"/>
      <c r="O18" s="26"/>
    </row>
    <row r="19" spans="2:15" ht="14.4" hidden="1" customHeight="1" x14ac:dyDescent="0.25">
      <c r="B19" s="18" t="s">
        <v>189</v>
      </c>
      <c r="C19" s="15"/>
      <c r="D19" s="15"/>
      <c r="E19" s="193"/>
      <c r="F19" s="268"/>
      <c r="G19" s="9"/>
      <c r="H19" s="9"/>
      <c r="I19" s="9"/>
      <c r="J19" s="659">
        <v>1</v>
      </c>
      <c r="K19" s="660"/>
      <c r="L19" s="192"/>
      <c r="M19" s="193"/>
      <c r="N19" s="30"/>
      <c r="O19" s="26"/>
    </row>
    <row r="20" spans="2:15" ht="14.4" hidden="1" customHeight="1" x14ac:dyDescent="0.25">
      <c r="B20" s="18" t="s">
        <v>241</v>
      </c>
      <c r="C20" s="15"/>
      <c r="D20" s="15"/>
      <c r="E20" s="193"/>
      <c r="F20" s="176"/>
      <c r="G20" s="9"/>
      <c r="H20" s="9"/>
      <c r="I20" s="9"/>
      <c r="J20" s="759">
        <v>1</v>
      </c>
      <c r="K20" s="760"/>
      <c r="L20" s="192"/>
      <c r="M20" s="193"/>
      <c r="N20" s="30"/>
      <c r="O20" s="26"/>
    </row>
    <row r="21" spans="2:15" ht="14.4" customHeight="1" x14ac:dyDescent="0.25">
      <c r="B21" s="19" t="s">
        <v>17</v>
      </c>
      <c r="C21" s="14"/>
      <c r="D21" s="14"/>
      <c r="E21" s="195"/>
      <c r="F21" s="11">
        <v>2</v>
      </c>
      <c r="G21" s="11"/>
      <c r="H21" s="11">
        <v>7</v>
      </c>
      <c r="I21" s="11"/>
      <c r="J21" s="639">
        <f>E195</f>
        <v>1</v>
      </c>
      <c r="K21" s="640"/>
      <c r="L21" s="639"/>
      <c r="M21" s="640"/>
      <c r="N21" s="194">
        <v>1</v>
      </c>
      <c r="O21" s="11"/>
    </row>
    <row r="22" spans="2:15" ht="14.4" hidden="1" customHeight="1" x14ac:dyDescent="0.25">
      <c r="B22" s="69" t="s">
        <v>242</v>
      </c>
      <c r="C22" s="14"/>
      <c r="D22" s="14"/>
      <c r="E22" s="195"/>
      <c r="F22" s="175"/>
      <c r="G22" s="11"/>
      <c r="H22" s="11"/>
      <c r="I22" s="11"/>
      <c r="J22" s="757"/>
      <c r="K22" s="758"/>
      <c r="L22" s="194"/>
      <c r="M22" s="195"/>
      <c r="N22" s="75">
        <v>1</v>
      </c>
      <c r="O22" s="26"/>
    </row>
    <row r="23" spans="2:15" ht="14.4" hidden="1" customHeight="1" x14ac:dyDescent="0.25">
      <c r="B23" s="69" t="s">
        <v>159</v>
      </c>
      <c r="C23" s="14"/>
      <c r="D23" s="14"/>
      <c r="E23" s="195"/>
      <c r="F23" s="268"/>
      <c r="G23" s="11"/>
      <c r="H23" s="11"/>
      <c r="I23" s="11"/>
      <c r="J23" s="659">
        <v>1</v>
      </c>
      <c r="K23" s="660"/>
      <c r="L23" s="194"/>
      <c r="M23" s="195"/>
      <c r="N23" s="268"/>
      <c r="O23" s="26"/>
    </row>
    <row r="24" spans="2:15" ht="14.4" hidden="1" customHeight="1" x14ac:dyDescent="0.25">
      <c r="B24" s="69" t="s">
        <v>139</v>
      </c>
      <c r="C24" s="14"/>
      <c r="D24" s="14"/>
      <c r="E24" s="195"/>
      <c r="F24" s="76">
        <v>1</v>
      </c>
      <c r="G24" s="11"/>
      <c r="H24" s="11"/>
      <c r="I24" s="11"/>
      <c r="J24" s="659"/>
      <c r="K24" s="660"/>
      <c r="L24" s="194"/>
      <c r="M24" s="195"/>
      <c r="N24" s="268"/>
      <c r="O24" s="26"/>
    </row>
    <row r="25" spans="2:15" ht="14.4" hidden="1" customHeight="1" x14ac:dyDescent="0.25">
      <c r="B25" s="69" t="s">
        <v>243</v>
      </c>
      <c r="C25" s="14"/>
      <c r="D25" s="14"/>
      <c r="E25" s="195"/>
      <c r="F25" s="77">
        <v>1</v>
      </c>
      <c r="G25" s="11"/>
      <c r="H25" s="11"/>
      <c r="I25" s="11"/>
      <c r="J25" s="759"/>
      <c r="K25" s="760"/>
      <c r="L25" s="194"/>
      <c r="M25" s="195"/>
      <c r="N25" s="176"/>
      <c r="O25" s="26"/>
    </row>
    <row r="26" spans="2:15" ht="14.4" customHeight="1" x14ac:dyDescent="0.25">
      <c r="B26" s="18" t="s">
        <v>18</v>
      </c>
      <c r="C26" s="15"/>
      <c r="D26" s="15"/>
      <c r="E26" s="193"/>
      <c r="F26" s="9">
        <v>4</v>
      </c>
      <c r="G26" s="9"/>
      <c r="H26" s="9">
        <f>G182</f>
        <v>6</v>
      </c>
      <c r="I26" s="9"/>
      <c r="J26" s="683">
        <f>E182</f>
        <v>1</v>
      </c>
      <c r="K26" s="684"/>
      <c r="L26" s="683"/>
      <c r="M26" s="684"/>
      <c r="N26" s="30">
        <v>0</v>
      </c>
      <c r="O26" s="26"/>
    </row>
    <row r="27" spans="2:15" ht="14.4" hidden="1" customHeight="1" x14ac:dyDescent="0.25">
      <c r="B27" s="269" t="s">
        <v>244</v>
      </c>
      <c r="C27" s="71"/>
      <c r="D27" s="71"/>
      <c r="E27" s="72"/>
      <c r="F27" s="75"/>
      <c r="G27" s="73"/>
      <c r="H27" s="73"/>
      <c r="I27" s="73"/>
      <c r="J27" s="757">
        <v>1</v>
      </c>
      <c r="K27" s="758"/>
      <c r="L27" s="74"/>
      <c r="M27" s="72"/>
      <c r="N27" s="30"/>
      <c r="O27" s="26"/>
    </row>
    <row r="28" spans="2:15" ht="14.4" hidden="1" customHeight="1" x14ac:dyDescent="0.25">
      <c r="B28" s="269" t="s">
        <v>245</v>
      </c>
      <c r="C28" s="71"/>
      <c r="D28" s="71"/>
      <c r="E28" s="72"/>
      <c r="F28" s="76">
        <v>1</v>
      </c>
      <c r="G28" s="73"/>
      <c r="H28" s="73"/>
      <c r="I28" s="73"/>
      <c r="J28" s="659"/>
      <c r="K28" s="660"/>
      <c r="L28" s="74"/>
      <c r="M28" s="72"/>
      <c r="N28" s="30"/>
      <c r="O28" s="26"/>
    </row>
    <row r="29" spans="2:15" ht="14.4" hidden="1" customHeight="1" x14ac:dyDescent="0.25">
      <c r="B29" s="269" t="s">
        <v>246</v>
      </c>
      <c r="C29" s="71"/>
      <c r="D29" s="71"/>
      <c r="E29" s="72"/>
      <c r="F29" s="76">
        <v>1</v>
      </c>
      <c r="G29" s="73"/>
      <c r="H29" s="73"/>
      <c r="I29" s="73"/>
      <c r="J29" s="189"/>
      <c r="K29" s="190"/>
      <c r="L29" s="74"/>
      <c r="M29" s="72"/>
      <c r="N29" s="30"/>
      <c r="O29" s="26"/>
    </row>
    <row r="30" spans="2:15" ht="14.4" hidden="1" customHeight="1" x14ac:dyDescent="0.25">
      <c r="B30" s="269" t="s">
        <v>247</v>
      </c>
      <c r="C30" s="71"/>
      <c r="D30" s="71"/>
      <c r="E30" s="72"/>
      <c r="F30" s="76">
        <v>1</v>
      </c>
      <c r="G30" s="73"/>
      <c r="H30" s="73"/>
      <c r="I30" s="73"/>
      <c r="J30" s="659"/>
      <c r="K30" s="660"/>
      <c r="L30" s="74"/>
      <c r="M30" s="72"/>
      <c r="N30" s="30"/>
      <c r="O30" s="26"/>
    </row>
    <row r="31" spans="2:15" ht="14.4" hidden="1" customHeight="1" x14ac:dyDescent="0.25">
      <c r="B31" s="269" t="s">
        <v>136</v>
      </c>
      <c r="C31" s="71"/>
      <c r="D31" s="71"/>
      <c r="E31" s="72"/>
      <c r="F31" s="77">
        <v>1</v>
      </c>
      <c r="G31" s="73"/>
      <c r="H31" s="73"/>
      <c r="I31" s="73"/>
      <c r="J31" s="759"/>
      <c r="K31" s="760"/>
      <c r="L31" s="74"/>
      <c r="M31" s="72"/>
      <c r="N31" s="30"/>
      <c r="O31" s="26"/>
    </row>
    <row r="32" spans="2:15" ht="14.4" customHeight="1" x14ac:dyDescent="0.25">
      <c r="B32" s="19" t="s">
        <v>20</v>
      </c>
      <c r="C32" s="14"/>
      <c r="D32" s="14"/>
      <c r="E32" s="195"/>
      <c r="F32" s="11">
        <v>7</v>
      </c>
      <c r="G32" s="11"/>
      <c r="H32" s="11">
        <v>16</v>
      </c>
      <c r="I32" s="11"/>
      <c r="J32" s="639">
        <f>E214</f>
        <v>4</v>
      </c>
      <c r="K32" s="640"/>
      <c r="L32" s="639"/>
      <c r="M32" s="640"/>
      <c r="N32" s="194">
        <v>0</v>
      </c>
      <c r="O32" s="11"/>
    </row>
    <row r="33" spans="2:21" ht="14.4" hidden="1" customHeight="1" x14ac:dyDescent="0.25">
      <c r="B33" s="69" t="s">
        <v>248</v>
      </c>
      <c r="C33" s="78"/>
      <c r="D33" s="78"/>
      <c r="E33" s="79"/>
      <c r="F33" s="75">
        <v>1</v>
      </c>
      <c r="G33" s="70"/>
      <c r="H33" s="70"/>
      <c r="I33" s="70"/>
      <c r="J33" s="757"/>
      <c r="K33" s="758"/>
      <c r="L33" s="80"/>
      <c r="M33" s="79"/>
      <c r="N33" s="30"/>
      <c r="O33" s="26"/>
    </row>
    <row r="34" spans="2:21" ht="14.4" hidden="1" customHeight="1" x14ac:dyDescent="0.25">
      <c r="B34" s="69" t="s">
        <v>142</v>
      </c>
      <c r="C34" s="78"/>
      <c r="D34" s="78"/>
      <c r="E34" s="79"/>
      <c r="F34" s="76"/>
      <c r="G34" s="70"/>
      <c r="H34" s="70"/>
      <c r="I34" s="70"/>
      <c r="J34" s="659">
        <v>1</v>
      </c>
      <c r="K34" s="660"/>
      <c r="L34" s="80"/>
      <c r="M34" s="79"/>
      <c r="N34" s="30"/>
      <c r="O34" s="26"/>
    </row>
    <row r="35" spans="2:21" ht="14.4" hidden="1" customHeight="1" x14ac:dyDescent="0.25">
      <c r="B35" s="69" t="s">
        <v>249</v>
      </c>
      <c r="C35" s="78"/>
      <c r="D35" s="78"/>
      <c r="E35" s="79"/>
      <c r="F35" s="76">
        <v>1</v>
      </c>
      <c r="G35" s="70"/>
      <c r="H35" s="70"/>
      <c r="I35" s="70"/>
      <c r="J35" s="659"/>
      <c r="K35" s="660"/>
      <c r="L35" s="80"/>
      <c r="M35" s="79"/>
      <c r="N35" s="30"/>
      <c r="O35" s="26"/>
    </row>
    <row r="36" spans="2:21" ht="14.4" hidden="1" customHeight="1" x14ac:dyDescent="0.25">
      <c r="B36" s="69" t="s">
        <v>250</v>
      </c>
      <c r="C36" s="78"/>
      <c r="D36" s="78"/>
      <c r="E36" s="79"/>
      <c r="F36" s="76">
        <v>1</v>
      </c>
      <c r="G36" s="70"/>
      <c r="H36" s="70"/>
      <c r="I36" s="70"/>
      <c r="J36" s="659"/>
      <c r="K36" s="660"/>
      <c r="L36" s="80"/>
      <c r="M36" s="79"/>
      <c r="N36" s="30"/>
      <c r="O36" s="26"/>
    </row>
    <row r="37" spans="2:21" ht="14.4" hidden="1" customHeight="1" x14ac:dyDescent="0.25">
      <c r="B37" s="69" t="s">
        <v>251</v>
      </c>
      <c r="C37" s="78"/>
      <c r="D37" s="78"/>
      <c r="E37" s="79"/>
      <c r="F37" s="76">
        <v>1</v>
      </c>
      <c r="G37" s="70"/>
      <c r="H37" s="70"/>
      <c r="I37" s="70"/>
      <c r="J37" s="659"/>
      <c r="K37" s="660"/>
      <c r="L37" s="80"/>
      <c r="M37" s="79"/>
      <c r="N37" s="30"/>
      <c r="O37" s="26"/>
    </row>
    <row r="38" spans="2:21" ht="14.4" hidden="1" customHeight="1" x14ac:dyDescent="0.25">
      <c r="B38" s="69" t="s">
        <v>252</v>
      </c>
      <c r="C38" s="78"/>
      <c r="D38" s="78"/>
      <c r="E38" s="79"/>
      <c r="F38" s="76"/>
      <c r="G38" s="70"/>
      <c r="H38" s="70"/>
      <c r="I38" s="70"/>
      <c r="J38" s="659">
        <v>1</v>
      </c>
      <c r="K38" s="660"/>
      <c r="L38" s="80"/>
      <c r="M38" s="79"/>
      <c r="N38" s="30"/>
      <c r="O38" s="26"/>
    </row>
    <row r="39" spans="2:21" ht="14.4" hidden="1" customHeight="1" x14ac:dyDescent="0.25">
      <c r="B39" s="69" t="s">
        <v>149</v>
      </c>
      <c r="C39" s="78"/>
      <c r="D39" s="78"/>
      <c r="E39" s="79"/>
      <c r="F39" s="76">
        <v>1</v>
      </c>
      <c r="G39" s="70"/>
      <c r="H39" s="70"/>
      <c r="I39" s="70"/>
      <c r="J39" s="659"/>
      <c r="K39" s="660"/>
      <c r="L39" s="80"/>
      <c r="M39" s="79"/>
      <c r="N39" s="30"/>
      <c r="O39" s="26"/>
    </row>
    <row r="40" spans="2:21" ht="14.4" hidden="1" customHeight="1" x14ac:dyDescent="0.25">
      <c r="B40" s="69" t="s">
        <v>253</v>
      </c>
      <c r="C40" s="78"/>
      <c r="D40" s="78"/>
      <c r="E40" s="79"/>
      <c r="F40" s="76">
        <v>1</v>
      </c>
      <c r="G40" s="70"/>
      <c r="H40" s="70"/>
      <c r="I40" s="70"/>
      <c r="J40" s="659"/>
      <c r="K40" s="660"/>
      <c r="L40" s="80"/>
      <c r="M40" s="79"/>
      <c r="N40" s="30"/>
      <c r="O40" s="26"/>
    </row>
    <row r="41" spans="2:21" ht="14.4" hidden="1" customHeight="1" x14ac:dyDescent="0.25">
      <c r="B41" s="69" t="s">
        <v>151</v>
      </c>
      <c r="C41" s="78"/>
      <c r="D41" s="78"/>
      <c r="E41" s="79"/>
      <c r="F41" s="76">
        <v>1</v>
      </c>
      <c r="G41" s="70"/>
      <c r="H41" s="70"/>
      <c r="I41" s="70"/>
      <c r="J41" s="189"/>
      <c r="K41" s="190"/>
      <c r="L41" s="80"/>
      <c r="M41" s="79"/>
      <c r="N41" s="30"/>
      <c r="O41" s="26"/>
    </row>
    <row r="42" spans="2:21" ht="14.4" hidden="1" customHeight="1" x14ac:dyDescent="0.25">
      <c r="B42" s="69" t="s">
        <v>157</v>
      </c>
      <c r="C42" s="78"/>
      <c r="D42" s="78"/>
      <c r="E42" s="79"/>
      <c r="F42" s="76"/>
      <c r="G42" s="70"/>
      <c r="H42" s="70"/>
      <c r="I42" s="70"/>
      <c r="J42" s="659">
        <v>1</v>
      </c>
      <c r="K42" s="660"/>
      <c r="L42" s="80"/>
      <c r="M42" s="79"/>
      <c r="N42" s="30"/>
      <c r="O42" s="26"/>
    </row>
    <row r="43" spans="2:21" ht="14.4" hidden="1" customHeight="1" x14ac:dyDescent="0.25">
      <c r="B43" s="69" t="s">
        <v>254</v>
      </c>
      <c r="C43" s="78"/>
      <c r="D43" s="78"/>
      <c r="E43" s="79"/>
      <c r="F43" s="77"/>
      <c r="G43" s="70"/>
      <c r="H43" s="70"/>
      <c r="I43" s="70"/>
      <c r="J43" s="759">
        <v>1</v>
      </c>
      <c r="K43" s="760"/>
      <c r="L43" s="80"/>
      <c r="M43" s="79"/>
      <c r="N43" s="30"/>
      <c r="O43" s="26"/>
    </row>
    <row r="44" spans="2:21" ht="14.4" customHeight="1" x14ac:dyDescent="0.25">
      <c r="B44" s="18" t="s">
        <v>19</v>
      </c>
      <c r="C44" s="15"/>
      <c r="D44" s="15"/>
      <c r="E44" s="193"/>
      <c r="F44" s="9">
        <v>1</v>
      </c>
      <c r="G44" s="9"/>
      <c r="H44" s="9">
        <v>2</v>
      </c>
      <c r="I44" s="9"/>
      <c r="J44" s="683">
        <v>3</v>
      </c>
      <c r="K44" s="684"/>
      <c r="L44" s="683"/>
      <c r="M44" s="684"/>
      <c r="N44" s="30">
        <v>0</v>
      </c>
      <c r="O44" s="26"/>
    </row>
    <row r="45" spans="2:21" ht="14.4" hidden="1" customHeight="1" x14ac:dyDescent="0.25">
      <c r="B45" s="18" t="s">
        <v>255</v>
      </c>
      <c r="C45" s="15"/>
      <c r="D45" s="15"/>
      <c r="E45" s="193"/>
      <c r="F45" s="75">
        <v>1</v>
      </c>
      <c r="G45" s="9"/>
      <c r="H45" s="9"/>
      <c r="I45" s="192"/>
      <c r="J45" s="230"/>
      <c r="K45" s="231"/>
      <c r="L45" s="198"/>
      <c r="M45" s="193"/>
      <c r="N45" s="30"/>
      <c r="O45" s="26"/>
    </row>
    <row r="46" spans="2:21" ht="14.4" hidden="1" customHeight="1" x14ac:dyDescent="0.25">
      <c r="B46" s="269" t="s">
        <v>256</v>
      </c>
      <c r="C46" s="15"/>
      <c r="D46" s="15"/>
      <c r="E46" s="193"/>
      <c r="F46" s="76"/>
      <c r="G46" s="9"/>
      <c r="H46" s="9"/>
      <c r="I46" s="192"/>
      <c r="J46" s="659">
        <v>1</v>
      </c>
      <c r="K46" s="660"/>
      <c r="L46" s="198"/>
      <c r="M46" s="193"/>
      <c r="N46" s="30"/>
      <c r="O46" s="26"/>
    </row>
    <row r="47" spans="2:21" ht="14.4" hidden="1" customHeight="1" x14ac:dyDescent="0.25">
      <c r="B47" s="269" t="s">
        <v>748</v>
      </c>
      <c r="C47" s="15"/>
      <c r="D47" s="15"/>
      <c r="E47" s="501"/>
      <c r="F47" s="76"/>
      <c r="G47" s="9"/>
      <c r="H47" s="9"/>
      <c r="I47" s="506"/>
      <c r="J47" s="659">
        <v>1</v>
      </c>
      <c r="K47" s="660"/>
      <c r="L47" s="500"/>
      <c r="M47" s="501"/>
      <c r="N47" s="30"/>
      <c r="O47" s="26"/>
      <c r="P47" s="515"/>
      <c r="Q47" s="515"/>
      <c r="R47" s="515"/>
      <c r="S47" s="515"/>
      <c r="T47" s="515"/>
      <c r="U47" s="515"/>
    </row>
    <row r="48" spans="2:21" ht="14.4" hidden="1" customHeight="1" x14ac:dyDescent="0.25">
      <c r="B48" s="269" t="s">
        <v>257</v>
      </c>
      <c r="C48" s="15"/>
      <c r="D48" s="15"/>
      <c r="E48" s="193"/>
      <c r="F48" s="77"/>
      <c r="G48" s="9"/>
      <c r="H48" s="9"/>
      <c r="I48" s="192"/>
      <c r="J48" s="759">
        <v>1</v>
      </c>
      <c r="K48" s="760"/>
      <c r="L48" s="198"/>
      <c r="M48" s="193"/>
      <c r="N48" s="30"/>
      <c r="O48" s="26"/>
    </row>
    <row r="49" spans="2:20" ht="14.4" customHeight="1" x14ac:dyDescent="0.25">
      <c r="B49" s="19" t="s">
        <v>0</v>
      </c>
      <c r="C49" s="14"/>
      <c r="D49" s="14"/>
      <c r="E49" s="195"/>
      <c r="F49" s="11">
        <v>2</v>
      </c>
      <c r="G49" s="11"/>
      <c r="H49" s="11">
        <f>G243</f>
        <v>2</v>
      </c>
      <c r="I49" s="11"/>
      <c r="J49" s="639">
        <f>E243</f>
        <v>3</v>
      </c>
      <c r="K49" s="640"/>
      <c r="L49" s="639"/>
      <c r="M49" s="640"/>
      <c r="N49" s="194">
        <v>0</v>
      </c>
      <c r="O49" s="11"/>
    </row>
    <row r="50" spans="2:20" ht="14.4" hidden="1" customHeight="1" x14ac:dyDescent="0.25">
      <c r="B50" s="81" t="s">
        <v>112</v>
      </c>
      <c r="C50" s="78"/>
      <c r="D50" s="14"/>
      <c r="E50" s="195"/>
      <c r="F50" s="75">
        <v>1</v>
      </c>
      <c r="G50" s="11"/>
      <c r="H50" s="11"/>
      <c r="I50" s="11"/>
      <c r="J50" s="761"/>
      <c r="K50" s="762"/>
      <c r="L50" s="194"/>
      <c r="M50" s="195"/>
      <c r="N50" s="30"/>
      <c r="O50" s="26"/>
    </row>
    <row r="51" spans="2:20" ht="14.4" hidden="1" customHeight="1" x14ac:dyDescent="0.25">
      <c r="B51" s="81" t="s">
        <v>113</v>
      </c>
      <c r="C51" s="78"/>
      <c r="D51" s="14"/>
      <c r="E51" s="195"/>
      <c r="F51" s="76">
        <v>1</v>
      </c>
      <c r="G51" s="11"/>
      <c r="H51" s="11"/>
      <c r="I51" s="11"/>
      <c r="J51" s="747"/>
      <c r="K51" s="748"/>
      <c r="L51" s="194"/>
      <c r="M51" s="195"/>
      <c r="N51" s="30"/>
      <c r="O51" s="26"/>
    </row>
    <row r="52" spans="2:20" ht="14.4" hidden="1" customHeight="1" x14ac:dyDescent="0.25">
      <c r="B52" s="81" t="s">
        <v>115</v>
      </c>
      <c r="C52" s="78"/>
      <c r="D52" s="14"/>
      <c r="E52" s="195"/>
      <c r="F52" s="76"/>
      <c r="G52" s="11"/>
      <c r="H52" s="11"/>
      <c r="I52" s="11"/>
      <c r="J52" s="659">
        <v>1</v>
      </c>
      <c r="K52" s="660"/>
      <c r="L52" s="194"/>
      <c r="M52" s="195"/>
      <c r="N52" s="30"/>
      <c r="O52" s="26"/>
    </row>
    <row r="53" spans="2:20" ht="14.4" hidden="1" customHeight="1" x14ac:dyDescent="0.25">
      <c r="B53" s="81" t="s">
        <v>116</v>
      </c>
      <c r="C53" s="78"/>
      <c r="D53" s="14"/>
      <c r="E53" s="195"/>
      <c r="F53" s="76"/>
      <c r="G53" s="11"/>
      <c r="H53" s="11"/>
      <c r="I53" s="11"/>
      <c r="J53" s="659">
        <v>1</v>
      </c>
      <c r="K53" s="660"/>
      <c r="L53" s="194"/>
      <c r="M53" s="195"/>
      <c r="N53" s="30"/>
      <c r="O53" s="26"/>
    </row>
    <row r="54" spans="2:20" ht="14.4" hidden="1" customHeight="1" x14ac:dyDescent="0.25">
      <c r="B54" s="81" t="s">
        <v>117</v>
      </c>
      <c r="C54" s="78"/>
      <c r="D54" s="14"/>
      <c r="E54" s="195"/>
      <c r="F54" s="77"/>
      <c r="G54" s="11"/>
      <c r="H54" s="11"/>
      <c r="I54" s="11"/>
      <c r="J54" s="759">
        <v>1</v>
      </c>
      <c r="K54" s="760"/>
      <c r="L54" s="194"/>
      <c r="M54" s="195"/>
      <c r="N54" s="30"/>
      <c r="O54" s="26"/>
    </row>
    <row r="55" spans="2:20" ht="14.4" customHeight="1" x14ac:dyDescent="0.25">
      <c r="B55" s="83" t="s">
        <v>102</v>
      </c>
      <c r="C55" s="65"/>
      <c r="D55" s="65"/>
      <c r="E55" s="197"/>
      <c r="F55" s="27">
        <v>1</v>
      </c>
      <c r="G55" s="27"/>
      <c r="H55" s="27">
        <f>G251</f>
        <v>0</v>
      </c>
      <c r="I55" s="27"/>
      <c r="J55" s="685">
        <f>E251</f>
        <v>0</v>
      </c>
      <c r="K55" s="686"/>
      <c r="L55" s="270"/>
      <c r="M55" s="84"/>
      <c r="N55" s="196">
        <v>0</v>
      </c>
      <c r="O55" s="27"/>
    </row>
    <row r="56" spans="2:20" hidden="1" x14ac:dyDescent="0.25">
      <c r="B56" s="82" t="s">
        <v>118</v>
      </c>
      <c r="C56" s="20"/>
      <c r="D56" s="20"/>
      <c r="E56" s="7"/>
      <c r="F56" s="77">
        <v>1</v>
      </c>
      <c r="G56" s="10"/>
      <c r="H56" s="10"/>
      <c r="I56" s="10"/>
      <c r="J56" s="801"/>
      <c r="K56" s="802"/>
      <c r="L56" s="685"/>
      <c r="M56" s="686"/>
    </row>
    <row r="57" spans="2:20" ht="6" customHeight="1" x14ac:dyDescent="0.25">
      <c r="B57" s="15"/>
      <c r="C57" s="15"/>
      <c r="D57" s="15"/>
      <c r="E57" s="198"/>
      <c r="F57" s="198"/>
      <c r="G57" s="198"/>
      <c r="H57" s="198"/>
      <c r="I57" s="198" t="s">
        <v>7</v>
      </c>
      <c r="J57" s="198"/>
      <c r="K57" s="198"/>
      <c r="L57" s="198"/>
      <c r="M57" s="198"/>
      <c r="N57" s="198"/>
      <c r="O57" s="198"/>
      <c r="P57" s="198"/>
      <c r="Q57" s="198"/>
      <c r="R57" s="198"/>
      <c r="S57" s="198"/>
      <c r="T57" s="198"/>
    </row>
    <row r="58" spans="2:20" x14ac:dyDescent="0.25">
      <c r="B58" s="271" t="s">
        <v>258</v>
      </c>
      <c r="C58" s="272"/>
      <c r="D58" s="273"/>
      <c r="E58" s="198"/>
      <c r="F58" s="198"/>
      <c r="G58" s="198"/>
      <c r="H58" s="198"/>
      <c r="I58" s="198"/>
      <c r="J58" s="198"/>
      <c r="K58" s="198"/>
      <c r="L58" s="198"/>
      <c r="M58" s="198"/>
      <c r="N58" s="198"/>
      <c r="O58" s="198"/>
      <c r="P58" s="198"/>
      <c r="Q58" s="198"/>
      <c r="R58" s="198"/>
      <c r="S58" s="198"/>
      <c r="T58" s="198"/>
    </row>
    <row r="59" spans="2:20" x14ac:dyDescent="0.25">
      <c r="B59" s="1" t="s">
        <v>259</v>
      </c>
      <c r="C59" s="15"/>
      <c r="D59" s="15"/>
      <c r="E59" s="198"/>
      <c r="F59" s="198"/>
      <c r="G59" s="198"/>
      <c r="H59" s="198"/>
      <c r="I59" s="198"/>
      <c r="J59" s="198"/>
      <c r="K59" s="198"/>
      <c r="L59" s="198"/>
      <c r="M59" s="198"/>
      <c r="N59" s="198"/>
      <c r="O59" s="198"/>
      <c r="P59" s="198"/>
      <c r="Q59" s="198"/>
      <c r="R59" s="198"/>
      <c r="S59" s="198"/>
      <c r="T59" s="198"/>
    </row>
    <row r="60" spans="2:20" x14ac:dyDescent="0.25">
      <c r="B60" s="274" t="s">
        <v>260</v>
      </c>
      <c r="C60" s="15"/>
      <c r="D60" s="15"/>
      <c r="E60" s="198"/>
      <c r="F60" s="198"/>
      <c r="G60" s="198"/>
      <c r="H60" s="198"/>
      <c r="I60" s="198"/>
      <c r="J60" s="198"/>
      <c r="K60" s="198"/>
      <c r="L60" s="198"/>
      <c r="M60" s="198"/>
      <c r="N60" s="198"/>
      <c r="O60" s="198"/>
      <c r="P60" s="198"/>
      <c r="Q60" s="198"/>
      <c r="R60" s="198"/>
      <c r="S60" s="198"/>
      <c r="T60" s="198"/>
    </row>
    <row r="61" spans="2:20" x14ac:dyDescent="0.25">
      <c r="B61" s="275" t="s">
        <v>261</v>
      </c>
      <c r="C61" s="15"/>
      <c r="D61" s="15"/>
      <c r="E61" s="198"/>
      <c r="F61" s="198"/>
      <c r="G61" s="198"/>
      <c r="H61" s="198"/>
      <c r="I61" s="198"/>
      <c r="J61" s="198"/>
      <c r="K61" s="198"/>
      <c r="L61" s="198"/>
      <c r="M61" s="198"/>
      <c r="N61" s="198"/>
      <c r="O61" s="198"/>
      <c r="P61" s="198"/>
      <c r="Q61" s="198"/>
      <c r="R61" s="198"/>
      <c r="S61" s="198"/>
      <c r="T61" s="198"/>
    </row>
    <row r="62" spans="2:20" ht="42.6" customHeight="1" x14ac:dyDescent="0.25">
      <c r="B62" s="787" t="s">
        <v>262</v>
      </c>
      <c r="C62" s="787"/>
      <c r="D62" s="787"/>
      <c r="E62" s="787"/>
      <c r="F62" s="787"/>
      <c r="G62" s="787"/>
      <c r="H62" s="787"/>
      <c r="I62" s="787"/>
      <c r="J62" s="787"/>
      <c r="K62" s="787"/>
      <c r="L62" s="787"/>
      <c r="M62" s="787"/>
      <c r="N62" s="787"/>
      <c r="O62" s="787"/>
      <c r="P62" s="787"/>
      <c r="Q62" s="276"/>
      <c r="R62" s="276"/>
      <c r="S62" s="276"/>
      <c r="T62" s="276"/>
    </row>
    <row r="63" spans="2:20" ht="17.399999999999999" customHeight="1" x14ac:dyDescent="0.25">
      <c r="B63" s="275" t="s">
        <v>263</v>
      </c>
      <c r="C63" s="276"/>
      <c r="D63" s="276"/>
      <c r="E63" s="276"/>
      <c r="F63" s="276"/>
      <c r="G63" s="276"/>
      <c r="H63" s="276"/>
      <c r="I63" s="276"/>
      <c r="J63" s="276"/>
      <c r="K63" s="276"/>
      <c r="L63" s="276"/>
      <c r="M63" s="276"/>
      <c r="N63" s="276"/>
      <c r="O63" s="276"/>
      <c r="P63" s="276"/>
      <c r="Q63" s="276"/>
      <c r="R63" s="276"/>
      <c r="S63" s="276"/>
      <c r="T63" s="276"/>
    </row>
    <row r="64" spans="2:20" ht="33" customHeight="1" x14ac:dyDescent="0.25">
      <c r="B64" s="787" t="s">
        <v>264</v>
      </c>
      <c r="C64" s="787"/>
      <c r="D64" s="787"/>
      <c r="E64" s="787"/>
      <c r="F64" s="787"/>
      <c r="G64" s="787"/>
      <c r="H64" s="787"/>
      <c r="I64" s="787"/>
      <c r="J64" s="787"/>
      <c r="K64" s="787"/>
      <c r="L64" s="787"/>
      <c r="M64" s="787"/>
      <c r="N64" s="787"/>
      <c r="O64" s="787"/>
      <c r="P64" s="787"/>
      <c r="Q64" s="276"/>
      <c r="R64" s="276"/>
      <c r="S64" s="276"/>
      <c r="T64" s="276"/>
    </row>
    <row r="65" spans="2:32" x14ac:dyDescent="0.25">
      <c r="C65" s="15"/>
      <c r="D65" s="15"/>
      <c r="E65" s="198"/>
      <c r="F65" s="198"/>
      <c r="G65" s="198"/>
      <c r="H65" s="198"/>
      <c r="I65" s="198"/>
      <c r="J65" s="198" t="s">
        <v>7</v>
      </c>
      <c r="K65" s="198"/>
      <c r="L65" s="198"/>
      <c r="M65" s="198"/>
      <c r="N65" s="198"/>
      <c r="O65" s="198"/>
      <c r="P65" s="198"/>
      <c r="Q65" s="198"/>
      <c r="R65" s="198"/>
      <c r="S65" s="198"/>
      <c r="T65" s="198"/>
    </row>
    <row r="66" spans="2:32" x14ac:dyDescent="0.25">
      <c r="B66" s="277" t="s">
        <v>749</v>
      </c>
      <c r="C66" s="272"/>
      <c r="D66" s="272"/>
      <c r="E66" s="278"/>
      <c r="F66" s="278"/>
      <c r="G66" s="279"/>
      <c r="H66" s="198"/>
      <c r="I66" s="198"/>
      <c r="J66" s="198"/>
      <c r="K66" s="198"/>
      <c r="L66" s="198"/>
      <c r="M66" s="198"/>
      <c r="N66" s="198"/>
      <c r="O66" s="198"/>
      <c r="P66" s="198"/>
      <c r="Q66" s="198"/>
      <c r="R66" s="198"/>
      <c r="S66" s="198"/>
      <c r="T66" s="198"/>
    </row>
    <row r="67" spans="2:32" ht="3.6" customHeight="1" x14ac:dyDescent="0.25">
      <c r="B67" s="13"/>
      <c r="C67" s="15"/>
      <c r="D67" s="15"/>
      <c r="E67" s="198"/>
      <c r="F67" s="198"/>
      <c r="G67" s="198"/>
      <c r="H67" s="198"/>
      <c r="I67" s="198"/>
      <c r="J67" s="198"/>
      <c r="K67" s="198"/>
      <c r="L67" s="198"/>
      <c r="M67" s="198"/>
      <c r="N67" s="198"/>
      <c r="O67" s="198"/>
      <c r="P67" s="198"/>
      <c r="Q67" s="198"/>
      <c r="R67" s="198"/>
      <c r="S67" s="198"/>
      <c r="T67" s="198"/>
    </row>
    <row r="68" spans="2:32" ht="48" customHeight="1" x14ac:dyDescent="0.25">
      <c r="B68" s="634" t="s">
        <v>104</v>
      </c>
      <c r="C68" s="788"/>
      <c r="D68" s="789"/>
      <c r="E68" s="793" t="s">
        <v>265</v>
      </c>
      <c r="F68" s="794"/>
      <c r="G68" s="795" t="s">
        <v>266</v>
      </c>
      <c r="H68" s="796"/>
      <c r="I68" s="796"/>
      <c r="J68" s="796"/>
      <c r="K68" s="796"/>
      <c r="L68" s="796"/>
      <c r="M68" s="796"/>
      <c r="N68" s="796"/>
      <c r="O68" s="796"/>
      <c r="P68" s="796"/>
      <c r="Q68" s="796"/>
      <c r="R68" s="796"/>
      <c r="S68" s="796"/>
      <c r="T68" s="796"/>
      <c r="U68" s="796"/>
      <c r="V68" s="796"/>
      <c r="W68" s="796"/>
      <c r="X68" s="796"/>
      <c r="Y68" s="796"/>
      <c r="Z68" s="796"/>
      <c r="AA68" s="797"/>
      <c r="AB68" s="1"/>
      <c r="AC68" s="1"/>
      <c r="AD68" s="1"/>
      <c r="AE68" s="1"/>
      <c r="AF68" s="1"/>
    </row>
    <row r="69" spans="2:32" ht="100.5" customHeight="1" x14ac:dyDescent="0.25">
      <c r="B69" s="790"/>
      <c r="C69" s="791"/>
      <c r="D69" s="792"/>
      <c r="E69" s="280" t="s">
        <v>103</v>
      </c>
      <c r="F69" s="281" t="s">
        <v>106</v>
      </c>
      <c r="G69" s="281" t="s">
        <v>267</v>
      </c>
      <c r="H69" s="281" t="s">
        <v>268</v>
      </c>
      <c r="I69" s="281" t="s">
        <v>269</v>
      </c>
      <c r="J69" s="798" t="s">
        <v>270</v>
      </c>
      <c r="K69" s="799"/>
      <c r="L69" s="800"/>
      <c r="M69" s="798" t="s">
        <v>271</v>
      </c>
      <c r="N69" s="800"/>
      <c r="O69" s="798" t="s">
        <v>272</v>
      </c>
      <c r="P69" s="800"/>
      <c r="Q69" s="282" t="s">
        <v>273</v>
      </c>
      <c r="R69" s="281" t="s">
        <v>274</v>
      </c>
      <c r="S69" s="280" t="s">
        <v>275</v>
      </c>
      <c r="T69" s="280" t="s">
        <v>276</v>
      </c>
      <c r="U69" s="191" t="s">
        <v>277</v>
      </c>
      <c r="V69" s="280" t="s">
        <v>278</v>
      </c>
      <c r="W69" s="281" t="s">
        <v>279</v>
      </c>
      <c r="X69" s="281" t="s">
        <v>783</v>
      </c>
      <c r="Y69" s="281" t="s">
        <v>784</v>
      </c>
      <c r="Z69" s="592" t="s">
        <v>779</v>
      </c>
      <c r="AA69" s="281" t="s">
        <v>280</v>
      </c>
      <c r="AB69" s="40"/>
    </row>
    <row r="70" spans="2:32" x14ac:dyDescent="0.25">
      <c r="B70" s="60"/>
      <c r="C70" s="62"/>
      <c r="D70" s="53"/>
      <c r="E70" s="25"/>
      <c r="F70" s="219"/>
      <c r="G70" s="116"/>
      <c r="I70" s="25"/>
      <c r="M70" s="29"/>
      <c r="N70" s="117"/>
      <c r="O70" s="739"/>
      <c r="P70" s="741"/>
      <c r="Q70" s="178"/>
      <c r="R70" s="178"/>
      <c r="T70" s="232"/>
      <c r="U70" s="25"/>
      <c r="V70" s="232"/>
      <c r="W70" s="25"/>
      <c r="X70" s="625"/>
      <c r="Y70" s="25"/>
      <c r="Z70" s="625"/>
      <c r="AA70" s="25"/>
    </row>
    <row r="71" spans="2:32" x14ac:dyDescent="0.25">
      <c r="B71" s="85" t="s">
        <v>8</v>
      </c>
      <c r="C71" s="86"/>
      <c r="D71" s="206"/>
      <c r="E71" s="283">
        <f>E77+E81+E89+E98+E102+E120+E73</f>
        <v>37</v>
      </c>
      <c r="F71" s="88">
        <f>F77+F81+F89+F98+F102+F120+F73</f>
        <v>67</v>
      </c>
      <c r="G71" s="283">
        <f>G77+G81+G89+G98+G102+G120+G73</f>
        <v>1</v>
      </c>
      <c r="H71" s="283">
        <f>H77+H81+H89+H98+H102+H120+H73</f>
        <v>1</v>
      </c>
      <c r="I71" s="283">
        <f>I77+I81+I89+I98+I102+I120+I73</f>
        <v>8</v>
      </c>
      <c r="J71" s="746">
        <f>SUM(J73+J77+J81+J89+J98+J102+J120)</f>
        <v>2</v>
      </c>
      <c r="K71" s="746"/>
      <c r="L71" s="746"/>
      <c r="M71" s="744">
        <f>M77+M81+M89+M98+M102+M120</f>
        <v>2</v>
      </c>
      <c r="N71" s="745"/>
      <c r="O71" s="744">
        <f>O77+O81+O89+O98+O102+O120</f>
        <v>1</v>
      </c>
      <c r="P71" s="745"/>
      <c r="Q71" s="89">
        <f>Q77+Q81+Q89+Q98+Q102+Q120+Q73</f>
        <v>3</v>
      </c>
      <c r="R71" s="89">
        <f>R77+R81+R89+R98+R102+R120+R73</f>
        <v>4</v>
      </c>
      <c r="S71" s="206">
        <f>SUM(S77+S81+S89+S98+S102+S120+S73)</f>
        <v>11</v>
      </c>
      <c r="T71" s="204">
        <f t="shared" ref="T71:AA71" si="0">T77+T81+T89+T98+T102+T120</f>
        <v>9</v>
      </c>
      <c r="U71" s="89">
        <f t="shared" si="0"/>
        <v>2</v>
      </c>
      <c r="V71" s="206">
        <f t="shared" si="0"/>
        <v>6</v>
      </c>
      <c r="W71" s="89">
        <f t="shared" si="0"/>
        <v>3</v>
      </c>
      <c r="X71" s="89">
        <f t="shared" si="0"/>
        <v>3</v>
      </c>
      <c r="Y71" s="89">
        <f t="shared" si="0"/>
        <v>2</v>
      </c>
      <c r="Z71" s="89">
        <f t="shared" si="0"/>
        <v>4</v>
      </c>
      <c r="AA71" s="89">
        <f t="shared" si="0"/>
        <v>6</v>
      </c>
      <c r="AC71" s="21" t="s">
        <v>7</v>
      </c>
    </row>
    <row r="72" spans="2:32" x14ac:dyDescent="0.25">
      <c r="B72" s="60" t="s">
        <v>7</v>
      </c>
      <c r="C72" s="62"/>
      <c r="D72" s="53"/>
      <c r="E72" s="26"/>
      <c r="F72" s="219"/>
      <c r="G72" s="118"/>
      <c r="I72" s="26"/>
      <c r="M72" s="30"/>
      <c r="N72" s="119"/>
      <c r="O72" s="780"/>
      <c r="P72" s="781"/>
      <c r="Q72" s="94"/>
      <c r="R72" s="94"/>
      <c r="S72" s="25"/>
      <c r="T72" s="251"/>
      <c r="U72" s="26"/>
      <c r="V72" s="29"/>
      <c r="W72" s="26"/>
      <c r="X72" s="26"/>
      <c r="Y72" s="26"/>
      <c r="Z72" s="26"/>
      <c r="AA72" s="26"/>
    </row>
    <row r="73" spans="2:32" s="3" customFormat="1" x14ac:dyDescent="0.25">
      <c r="B73" s="284" t="s">
        <v>32</v>
      </c>
      <c r="C73" s="285"/>
      <c r="D73" s="53"/>
      <c r="E73" s="122">
        <v>2</v>
      </c>
      <c r="F73" s="220">
        <f>SUM(F74:F75)</f>
        <v>3</v>
      </c>
      <c r="G73" s="122">
        <f>SUM(G74:G75)</f>
        <v>1</v>
      </c>
      <c r="H73" s="220">
        <f>SUM(H74:H75)</f>
        <v>0</v>
      </c>
      <c r="I73" s="122">
        <f>SUM(I74:I75)</f>
        <v>1</v>
      </c>
      <c r="J73" s="710">
        <f>SUM(J74:L75)</f>
        <v>1</v>
      </c>
      <c r="K73" s="716"/>
      <c r="L73" s="711"/>
      <c r="M73" s="710">
        <f>SUM(M74:N75)</f>
        <v>0</v>
      </c>
      <c r="N73" s="711"/>
      <c r="O73" s="710">
        <f>SUM(O74:P75)</f>
        <v>0</v>
      </c>
      <c r="P73" s="711"/>
      <c r="Q73" s="222">
        <f t="shared" ref="Q73:AA73" si="1">SUM(Q74:Q75)</f>
        <v>0</v>
      </c>
      <c r="R73" s="222">
        <f t="shared" si="1"/>
        <v>0</v>
      </c>
      <c r="S73" s="125">
        <f t="shared" si="1"/>
        <v>0</v>
      </c>
      <c r="T73" s="220">
        <f t="shared" si="1"/>
        <v>0</v>
      </c>
      <c r="U73" s="125">
        <f t="shared" si="1"/>
        <v>0</v>
      </c>
      <c r="V73" s="221">
        <f t="shared" si="1"/>
        <v>0</v>
      </c>
      <c r="W73" s="122">
        <f t="shared" si="1"/>
        <v>0</v>
      </c>
      <c r="X73" s="122">
        <f t="shared" si="1"/>
        <v>0</v>
      </c>
      <c r="Y73" s="122">
        <f t="shared" si="1"/>
        <v>0</v>
      </c>
      <c r="Z73" s="122">
        <f t="shared" si="1"/>
        <v>0</v>
      </c>
      <c r="AA73" s="122">
        <f t="shared" si="1"/>
        <v>0</v>
      </c>
      <c r="AB73" s="286"/>
      <c r="AC73" s="286"/>
      <c r="AD73" s="286"/>
      <c r="AE73" s="286"/>
      <c r="AF73" s="286"/>
    </row>
    <row r="74" spans="2:32" x14ac:dyDescent="0.25">
      <c r="B74" s="60" t="s">
        <v>4</v>
      </c>
      <c r="C74" s="62"/>
      <c r="D74" s="53"/>
      <c r="E74" s="26"/>
      <c r="F74" s="226">
        <f>SUM(G74:AA74)</f>
        <v>1</v>
      </c>
      <c r="G74" s="95">
        <v>1</v>
      </c>
      <c r="H74" s="226"/>
      <c r="I74" s="95"/>
      <c r="J74" s="706"/>
      <c r="K74" s="714"/>
      <c r="L74" s="707"/>
      <c r="M74" s="706"/>
      <c r="N74" s="707"/>
      <c r="O74" s="706"/>
      <c r="P74" s="707"/>
      <c r="Q74" s="213"/>
      <c r="R74" s="213"/>
      <c r="S74" s="226"/>
      <c r="T74" s="212"/>
      <c r="U74" s="95"/>
      <c r="V74" s="212"/>
      <c r="W74" s="95"/>
      <c r="X74" s="95"/>
      <c r="Y74" s="95"/>
      <c r="Z74" s="95"/>
      <c r="AA74" s="95"/>
      <c r="AC74" s="21" t="s">
        <v>7</v>
      </c>
    </row>
    <row r="75" spans="2:32" x14ac:dyDescent="0.25">
      <c r="B75" s="785" t="s">
        <v>24</v>
      </c>
      <c r="C75" s="786"/>
      <c r="D75" s="53"/>
      <c r="E75" s="26"/>
      <c r="F75" s="223">
        <f>SUM(G75:AA75)</f>
        <v>2</v>
      </c>
      <c r="G75" s="108"/>
      <c r="H75" s="223"/>
      <c r="I75" s="97">
        <v>1</v>
      </c>
      <c r="J75" s="712">
        <v>1</v>
      </c>
      <c r="K75" s="715"/>
      <c r="L75" s="713"/>
      <c r="M75" s="712"/>
      <c r="N75" s="713"/>
      <c r="O75" s="712"/>
      <c r="P75" s="713"/>
      <c r="Q75" s="210"/>
      <c r="R75" s="210"/>
      <c r="S75" s="223"/>
      <c r="T75" s="209"/>
      <c r="U75" s="97"/>
      <c r="V75" s="209"/>
      <c r="W75" s="97"/>
      <c r="X75" s="97"/>
      <c r="Y75" s="97"/>
      <c r="Z75" s="97"/>
      <c r="AA75" s="97"/>
    </row>
    <row r="76" spans="2:32" x14ac:dyDescent="0.25">
      <c r="B76" s="60"/>
      <c r="C76" s="62"/>
      <c r="D76" s="53"/>
      <c r="E76" s="26"/>
      <c r="F76" s="219"/>
      <c r="G76" s="118"/>
      <c r="I76" s="26"/>
      <c r="M76" s="30"/>
      <c r="N76" s="119"/>
      <c r="O76" s="780"/>
      <c r="P76" s="781"/>
      <c r="Q76" s="25"/>
      <c r="S76" s="25"/>
      <c r="T76" s="29"/>
      <c r="U76" s="26"/>
      <c r="V76" s="29"/>
      <c r="W76" s="25"/>
      <c r="X76" s="613"/>
      <c r="Y76" s="613"/>
      <c r="Z76" s="613"/>
      <c r="AA76" s="94"/>
    </row>
    <row r="77" spans="2:32" s="3" customFormat="1" x14ac:dyDescent="0.25">
      <c r="B77" s="284" t="s">
        <v>32</v>
      </c>
      <c r="C77" s="285"/>
      <c r="D77" s="53"/>
      <c r="E77" s="122">
        <v>2</v>
      </c>
      <c r="F77" s="220">
        <f>SUM(F78:F79)</f>
        <v>5</v>
      </c>
      <c r="G77" s="122">
        <f>SUM(G78:G79)</f>
        <v>0</v>
      </c>
      <c r="H77" s="220">
        <f>SUM(H78:H79)</f>
        <v>0</v>
      </c>
      <c r="I77" s="122">
        <f>SUM(I78:I79)</f>
        <v>0</v>
      </c>
      <c r="J77" s="716">
        <f>SUM(J78:L79)</f>
        <v>1</v>
      </c>
      <c r="K77" s="716"/>
      <c r="L77" s="716"/>
      <c r="M77" s="710">
        <f>SUM(M78:N79)</f>
        <v>0</v>
      </c>
      <c r="N77" s="711"/>
      <c r="O77" s="710">
        <f t="shared" ref="O77" si="2">SUM(O78:O79)</f>
        <v>0</v>
      </c>
      <c r="P77" s="711"/>
      <c r="Q77" s="125">
        <f>SUM(Q78:Q79)</f>
        <v>1</v>
      </c>
      <c r="R77" s="211">
        <f>SUM(R78:R79)</f>
        <v>1</v>
      </c>
      <c r="S77" s="125">
        <f>SUM(S78:S79)</f>
        <v>0</v>
      </c>
      <c r="T77" s="203">
        <f t="shared" ref="T77" si="3">SUM(T78:T79)</f>
        <v>0</v>
      </c>
      <c r="U77" s="122">
        <f>SUM(U78:U79)</f>
        <v>0</v>
      </c>
      <c r="V77" s="203">
        <f t="shared" ref="V77:AA77" si="4">SUM(V78:V79)</f>
        <v>0</v>
      </c>
      <c r="W77" s="125">
        <f t="shared" si="4"/>
        <v>0</v>
      </c>
      <c r="X77" s="125">
        <f t="shared" si="4"/>
        <v>1</v>
      </c>
      <c r="Y77" s="125">
        <f t="shared" si="4"/>
        <v>0</v>
      </c>
      <c r="Z77" s="125">
        <f t="shared" si="4"/>
        <v>1</v>
      </c>
      <c r="AA77" s="222">
        <f t="shared" si="4"/>
        <v>0</v>
      </c>
      <c r="AB77" s="286"/>
      <c r="AC77" s="286" t="s">
        <v>7</v>
      </c>
      <c r="AD77" s="286"/>
      <c r="AE77" s="286"/>
      <c r="AF77" s="286"/>
    </row>
    <row r="78" spans="2:32" x14ac:dyDescent="0.25">
      <c r="B78" s="63" t="s">
        <v>1</v>
      </c>
      <c r="C78" s="55"/>
      <c r="D78" s="55"/>
      <c r="E78" s="26"/>
      <c r="F78" s="226">
        <f>SUM(G78:AA78)</f>
        <v>1</v>
      </c>
      <c r="G78" s="95"/>
      <c r="H78" s="226"/>
      <c r="I78" s="95"/>
      <c r="J78" s="714">
        <v>1</v>
      </c>
      <c r="K78" s="714"/>
      <c r="L78" s="714"/>
      <c r="M78" s="212"/>
      <c r="N78" s="213"/>
      <c r="O78" s="706"/>
      <c r="P78" s="707"/>
      <c r="Q78" s="213"/>
      <c r="R78" s="226"/>
      <c r="S78" s="95"/>
      <c r="T78" s="212"/>
      <c r="U78" s="95"/>
      <c r="V78" s="216"/>
      <c r="W78" s="95"/>
      <c r="X78" s="95"/>
      <c r="Y78" s="95"/>
      <c r="Z78" s="95"/>
      <c r="AA78" s="95"/>
    </row>
    <row r="79" spans="2:32" s="54" customFormat="1" x14ac:dyDescent="0.25">
      <c r="B79" s="63" t="s">
        <v>25</v>
      </c>
      <c r="C79" s="55"/>
      <c r="D79" s="55"/>
      <c r="E79" s="26"/>
      <c r="F79" s="223">
        <f>SUM(G79:AA79)</f>
        <v>4</v>
      </c>
      <c r="G79" s="108"/>
      <c r="H79" s="223"/>
      <c r="I79" s="97"/>
      <c r="J79" s="715"/>
      <c r="K79" s="715"/>
      <c r="L79" s="715"/>
      <c r="M79" s="712"/>
      <c r="N79" s="713"/>
      <c r="O79" s="712"/>
      <c r="P79" s="713"/>
      <c r="Q79" s="210">
        <v>1</v>
      </c>
      <c r="R79" s="223">
        <v>1</v>
      </c>
      <c r="S79" s="97"/>
      <c r="T79" s="209"/>
      <c r="U79" s="97"/>
      <c r="V79" s="209"/>
      <c r="W79" s="97"/>
      <c r="X79" s="97">
        <v>1</v>
      </c>
      <c r="Y79" s="97"/>
      <c r="Z79" s="97">
        <v>1</v>
      </c>
      <c r="AA79" s="97"/>
      <c r="AB79" s="56"/>
      <c r="AC79" s="56"/>
      <c r="AD79" s="56"/>
      <c r="AE79" s="56"/>
      <c r="AF79" s="56"/>
    </row>
    <row r="80" spans="2:32" x14ac:dyDescent="0.25">
      <c r="B80" s="60"/>
      <c r="C80" s="62"/>
      <c r="D80" s="287"/>
      <c r="E80" s="26"/>
      <c r="F80" s="219"/>
      <c r="G80" s="118"/>
      <c r="I80" s="26"/>
      <c r="J80" s="784"/>
      <c r="K80" s="784"/>
      <c r="L80" s="784"/>
      <c r="M80" s="30"/>
      <c r="N80" s="119"/>
      <c r="O80" s="780"/>
      <c r="P80" s="781"/>
      <c r="Q80" s="94"/>
      <c r="S80" s="25"/>
      <c r="T80" s="29"/>
      <c r="U80" s="26"/>
      <c r="V80" s="30"/>
      <c r="W80" s="26"/>
      <c r="X80" s="26"/>
      <c r="Y80" s="26"/>
      <c r="Z80" s="26"/>
      <c r="AA80" s="26"/>
    </row>
    <row r="81" spans="2:32" s="3" customFormat="1" x14ac:dyDescent="0.25">
      <c r="B81" s="284" t="s">
        <v>105</v>
      </c>
      <c r="C81" s="285"/>
      <c r="D81" s="53"/>
      <c r="E81" s="122">
        <v>6</v>
      </c>
      <c r="F81" s="220">
        <f>SUM(F82:F87)</f>
        <v>11</v>
      </c>
      <c r="G81" s="122">
        <f>SUM(G82:G87)</f>
        <v>0</v>
      </c>
      <c r="H81" s="220">
        <f>SUM(H82:H87)</f>
        <v>1</v>
      </c>
      <c r="I81" s="122">
        <f>SUM(I82:I87)</f>
        <v>2</v>
      </c>
      <c r="J81" s="716">
        <f>SUM(J82:L87)</f>
        <v>0</v>
      </c>
      <c r="K81" s="716"/>
      <c r="L81" s="716"/>
      <c r="M81" s="710">
        <f>SUM(M82:N87)</f>
        <v>0</v>
      </c>
      <c r="N81" s="711"/>
      <c r="O81" s="710">
        <f>SUM(O82:O87)</f>
        <v>1</v>
      </c>
      <c r="P81" s="711"/>
      <c r="Q81" s="222">
        <f t="shared" ref="Q81:AA81" si="5">SUM(Q82:Q87)</f>
        <v>0</v>
      </c>
      <c r="R81" s="211">
        <f t="shared" si="5"/>
        <v>0</v>
      </c>
      <c r="S81" s="125">
        <f t="shared" si="5"/>
        <v>1</v>
      </c>
      <c r="T81" s="203">
        <f t="shared" si="5"/>
        <v>2</v>
      </c>
      <c r="U81" s="122">
        <f t="shared" si="5"/>
        <v>0</v>
      </c>
      <c r="V81" s="221">
        <f t="shared" si="5"/>
        <v>2</v>
      </c>
      <c r="W81" s="122">
        <f t="shared" si="5"/>
        <v>0</v>
      </c>
      <c r="X81" s="122">
        <f t="shared" si="5"/>
        <v>0</v>
      </c>
      <c r="Y81" s="122">
        <f t="shared" si="5"/>
        <v>2</v>
      </c>
      <c r="Z81" s="122">
        <f t="shared" si="5"/>
        <v>0</v>
      </c>
      <c r="AA81" s="122">
        <f t="shared" si="5"/>
        <v>0</v>
      </c>
      <c r="AB81" s="286"/>
      <c r="AC81" s="286"/>
      <c r="AD81" s="286"/>
      <c r="AE81" s="286"/>
      <c r="AF81" s="286"/>
    </row>
    <row r="82" spans="2:32" s="54" customFormat="1" x14ac:dyDescent="0.25">
      <c r="B82" s="63" t="s">
        <v>40</v>
      </c>
      <c r="C82" s="55"/>
      <c r="D82" s="55"/>
      <c r="E82" s="26"/>
      <c r="F82" s="226">
        <f t="shared" ref="F82:F87" si="6">SUM(G82:AA82)</f>
        <v>1</v>
      </c>
      <c r="G82" s="107"/>
      <c r="H82" s="226"/>
      <c r="I82" s="95"/>
      <c r="J82" s="714"/>
      <c r="K82" s="714"/>
      <c r="L82" s="714"/>
      <c r="M82" s="706"/>
      <c r="N82" s="707"/>
      <c r="O82" s="706"/>
      <c r="P82" s="707"/>
      <c r="Q82" s="213"/>
      <c r="R82" s="226"/>
      <c r="S82" s="95">
        <v>1</v>
      </c>
      <c r="T82" s="212"/>
      <c r="U82" s="95"/>
      <c r="V82" s="212"/>
      <c r="W82" s="95"/>
      <c r="X82" s="95"/>
      <c r="Y82" s="95"/>
      <c r="Z82" s="95"/>
      <c r="AA82" s="95"/>
      <c r="AB82" s="56"/>
      <c r="AC82" s="56"/>
      <c r="AD82" s="56"/>
      <c r="AE82" s="56"/>
      <c r="AF82" s="56"/>
    </row>
    <row r="83" spans="2:32" s="54" customFormat="1" x14ac:dyDescent="0.25">
      <c r="B83" s="63" t="s">
        <v>41</v>
      </c>
      <c r="C83" s="55"/>
      <c r="D83" s="55"/>
      <c r="E83" s="26"/>
      <c r="F83" s="218">
        <f t="shared" si="6"/>
        <v>4</v>
      </c>
      <c r="G83" s="106"/>
      <c r="H83" s="218">
        <v>1</v>
      </c>
      <c r="I83" s="96">
        <v>1</v>
      </c>
      <c r="J83" s="732"/>
      <c r="K83" s="732"/>
      <c r="L83" s="732"/>
      <c r="M83" s="708"/>
      <c r="N83" s="709"/>
      <c r="O83" s="708"/>
      <c r="P83" s="709"/>
      <c r="Q83" s="217"/>
      <c r="R83" s="218"/>
      <c r="S83" s="96"/>
      <c r="T83" s="216"/>
      <c r="U83" s="96"/>
      <c r="V83" s="216">
        <v>1</v>
      </c>
      <c r="W83" s="96"/>
      <c r="X83" s="96"/>
      <c r="Y83" s="96">
        <v>1</v>
      </c>
      <c r="Z83" s="96"/>
      <c r="AA83" s="96"/>
      <c r="AB83" s="56"/>
      <c r="AC83" s="56"/>
      <c r="AD83" s="56"/>
      <c r="AE83" s="56"/>
      <c r="AF83" s="56"/>
    </row>
    <row r="84" spans="2:32" s="54" customFormat="1" x14ac:dyDescent="0.25">
      <c r="B84" s="63" t="s">
        <v>44</v>
      </c>
      <c r="C84" s="55"/>
      <c r="D84" s="55"/>
      <c r="E84" s="26"/>
      <c r="F84" s="218">
        <f t="shared" si="6"/>
        <v>2</v>
      </c>
      <c r="G84" s="106"/>
      <c r="H84" s="218"/>
      <c r="I84" s="96"/>
      <c r="J84" s="218"/>
      <c r="K84" s="218"/>
      <c r="L84" s="218"/>
      <c r="M84" s="708"/>
      <c r="N84" s="709"/>
      <c r="O84" s="708">
        <v>1</v>
      </c>
      <c r="P84" s="709"/>
      <c r="Q84" s="217"/>
      <c r="R84" s="218"/>
      <c r="S84" s="96"/>
      <c r="T84" s="216"/>
      <c r="U84" s="96"/>
      <c r="V84" s="216"/>
      <c r="W84" s="96"/>
      <c r="X84" s="96"/>
      <c r="Y84" s="96">
        <v>1</v>
      </c>
      <c r="Z84" s="96"/>
      <c r="AA84" s="96"/>
      <c r="AB84" s="56"/>
      <c r="AC84" s="56"/>
      <c r="AD84" s="56"/>
      <c r="AE84" s="56"/>
      <c r="AF84" s="56"/>
    </row>
    <row r="85" spans="2:32" s="54" customFormat="1" x14ac:dyDescent="0.25">
      <c r="B85" s="63" t="s">
        <v>45</v>
      </c>
      <c r="C85" s="55"/>
      <c r="D85" s="55"/>
      <c r="E85" s="26"/>
      <c r="F85" s="218">
        <f t="shared" si="6"/>
        <v>2</v>
      </c>
      <c r="G85" s="106"/>
      <c r="H85" s="218"/>
      <c r="I85" s="96">
        <v>1</v>
      </c>
      <c r="J85" s="218"/>
      <c r="K85" s="218"/>
      <c r="L85" s="218"/>
      <c r="M85" s="708"/>
      <c r="N85" s="709"/>
      <c r="O85" s="708"/>
      <c r="P85" s="709"/>
      <c r="Q85" s="217"/>
      <c r="R85" s="218"/>
      <c r="S85" s="96"/>
      <c r="T85" s="216"/>
      <c r="U85" s="96"/>
      <c r="V85" s="216">
        <v>1</v>
      </c>
      <c r="W85" s="96"/>
      <c r="X85" s="96"/>
      <c r="Y85" s="96"/>
      <c r="Z85" s="96"/>
      <c r="AA85" s="96"/>
      <c r="AB85" s="56"/>
      <c r="AC85" s="56"/>
      <c r="AD85" s="56"/>
      <c r="AE85" s="56"/>
      <c r="AF85" s="56"/>
    </row>
    <row r="86" spans="2:32" s="54" customFormat="1" x14ac:dyDescent="0.25">
      <c r="B86" s="63" t="s">
        <v>47</v>
      </c>
      <c r="C86" s="55"/>
      <c r="D86" s="55"/>
      <c r="E86" s="26" t="s">
        <v>7</v>
      </c>
      <c r="F86" s="218">
        <f t="shared" si="6"/>
        <v>1</v>
      </c>
      <c r="G86" s="106"/>
      <c r="H86" s="218"/>
      <c r="I86" s="96"/>
      <c r="J86" s="218"/>
      <c r="K86" s="218"/>
      <c r="L86" s="218"/>
      <c r="M86" s="216"/>
      <c r="N86" s="217"/>
      <c r="O86" s="216"/>
      <c r="P86" s="217"/>
      <c r="Q86" s="217"/>
      <c r="R86" s="218"/>
      <c r="S86" s="96"/>
      <c r="T86" s="216">
        <v>1</v>
      </c>
      <c r="U86" s="96"/>
      <c r="V86" s="216"/>
      <c r="W86" s="96"/>
      <c r="X86" s="96"/>
      <c r="Y86" s="96"/>
      <c r="Z86" s="96"/>
      <c r="AA86" s="96"/>
      <c r="AB86" s="56"/>
      <c r="AC86" s="56"/>
      <c r="AD86" s="56"/>
      <c r="AE86" s="56"/>
      <c r="AF86" s="56"/>
    </row>
    <row r="87" spans="2:32" s="54" customFormat="1" x14ac:dyDescent="0.25">
      <c r="B87" s="63" t="s">
        <v>281</v>
      </c>
      <c r="C87" s="55"/>
      <c r="D87" s="55"/>
      <c r="E87" s="26"/>
      <c r="F87" s="223">
        <f t="shared" si="6"/>
        <v>1</v>
      </c>
      <c r="G87" s="108"/>
      <c r="H87" s="223"/>
      <c r="I87" s="97"/>
      <c r="J87" s="223"/>
      <c r="K87" s="223"/>
      <c r="L87" s="223"/>
      <c r="M87" s="712"/>
      <c r="N87" s="713"/>
      <c r="O87" s="712"/>
      <c r="P87" s="713"/>
      <c r="Q87" s="210"/>
      <c r="R87" s="223"/>
      <c r="S87" s="97"/>
      <c r="T87" s="209">
        <v>1</v>
      </c>
      <c r="U87" s="97"/>
      <c r="V87" s="209"/>
      <c r="W87" s="97"/>
      <c r="X87" s="97"/>
      <c r="Y87" s="97"/>
      <c r="Z87" s="97"/>
      <c r="AA87" s="97"/>
      <c r="AB87" s="56"/>
      <c r="AC87" s="56"/>
      <c r="AD87" s="56"/>
      <c r="AE87" s="56"/>
      <c r="AF87" s="56"/>
    </row>
    <row r="88" spans="2:32" x14ac:dyDescent="0.25">
      <c r="B88" s="63" t="s">
        <v>7</v>
      </c>
      <c r="C88" s="55"/>
      <c r="D88" s="55"/>
      <c r="E88" s="26"/>
      <c r="F88" s="219"/>
      <c r="G88" s="118"/>
      <c r="I88" s="26"/>
      <c r="M88" s="30"/>
      <c r="N88" s="119"/>
      <c r="O88" s="780"/>
      <c r="P88" s="781"/>
      <c r="R88" s="25"/>
      <c r="S88" s="26"/>
      <c r="T88" s="29"/>
      <c r="U88" s="26"/>
      <c r="V88" s="30"/>
      <c r="W88" s="26"/>
      <c r="X88" s="26"/>
      <c r="Y88" s="26"/>
      <c r="Z88" s="26"/>
      <c r="AA88" s="26"/>
    </row>
    <row r="89" spans="2:32" s="124" customFormat="1" x14ac:dyDescent="0.25">
      <c r="B89" s="64" t="s">
        <v>282</v>
      </c>
      <c r="C89" s="121"/>
      <c r="D89" s="220"/>
      <c r="E89" s="122">
        <v>7</v>
      </c>
      <c r="F89" s="220">
        <f>SUM(F90:F96)</f>
        <v>17</v>
      </c>
      <c r="G89" s="122">
        <f>SUM(G90:G96)</f>
        <v>0</v>
      </c>
      <c r="H89" s="220">
        <f>SUM(H90:H96)</f>
        <v>0</v>
      </c>
      <c r="I89" s="122">
        <f>SUM(I90:I96)</f>
        <v>1</v>
      </c>
      <c r="J89" s="734">
        <f>SUM(J90:L96)</f>
        <v>0</v>
      </c>
      <c r="K89" s="734"/>
      <c r="L89" s="734"/>
      <c r="M89" s="735">
        <f>SUM(M90:N96)</f>
        <v>2</v>
      </c>
      <c r="N89" s="736"/>
      <c r="O89" s="735">
        <f>SUM(O90:O96)</f>
        <v>0</v>
      </c>
      <c r="P89" s="736"/>
      <c r="Q89" s="220">
        <f t="shared" ref="Q89:AA89" si="7">SUM(Q90:Q96)</f>
        <v>0</v>
      </c>
      <c r="R89" s="125">
        <f t="shared" si="7"/>
        <v>1</v>
      </c>
      <c r="S89" s="125">
        <f t="shared" si="7"/>
        <v>2</v>
      </c>
      <c r="T89" s="221">
        <f t="shared" si="7"/>
        <v>1</v>
      </c>
      <c r="U89" s="122">
        <f t="shared" si="7"/>
        <v>1</v>
      </c>
      <c r="V89" s="221">
        <f t="shared" si="7"/>
        <v>2</v>
      </c>
      <c r="W89" s="122">
        <f t="shared" si="7"/>
        <v>2</v>
      </c>
      <c r="X89" s="122">
        <f t="shared" si="7"/>
        <v>0</v>
      </c>
      <c r="Y89" s="122">
        <f t="shared" si="7"/>
        <v>0</v>
      </c>
      <c r="Z89" s="122">
        <f t="shared" si="7"/>
        <v>3</v>
      </c>
      <c r="AA89" s="122">
        <f t="shared" si="7"/>
        <v>2</v>
      </c>
      <c r="AB89" s="123"/>
      <c r="AC89" s="123"/>
      <c r="AD89" s="123"/>
      <c r="AE89" s="123"/>
      <c r="AF89" s="123"/>
    </row>
    <row r="90" spans="2:32" s="54" customFormat="1" x14ac:dyDescent="0.25">
      <c r="B90" s="288" t="s">
        <v>50</v>
      </c>
      <c r="C90" s="289"/>
      <c r="D90" s="55"/>
      <c r="E90" s="26"/>
      <c r="F90" s="226">
        <f t="shared" ref="F90:F96" si="8">SUM(G90:AA90)</f>
        <v>2</v>
      </c>
      <c r="G90" s="107"/>
      <c r="H90" s="226"/>
      <c r="I90" s="95"/>
      <c r="J90" s="714"/>
      <c r="K90" s="714"/>
      <c r="L90" s="714"/>
      <c r="M90" s="706">
        <v>1</v>
      </c>
      <c r="N90" s="707"/>
      <c r="O90" s="706"/>
      <c r="P90" s="707"/>
      <c r="Q90" s="213"/>
      <c r="R90" s="213"/>
      <c r="S90" s="226"/>
      <c r="T90" s="212"/>
      <c r="U90" s="95"/>
      <c r="V90" s="212"/>
      <c r="W90" s="95"/>
      <c r="X90" s="95"/>
      <c r="Y90" s="95"/>
      <c r="Z90" s="95">
        <v>1</v>
      </c>
      <c r="AA90" s="95"/>
      <c r="AB90" s="56"/>
      <c r="AC90" s="56"/>
      <c r="AD90" s="56"/>
      <c r="AE90" s="56"/>
      <c r="AF90" s="56"/>
    </row>
    <row r="91" spans="2:32" s="54" customFormat="1" x14ac:dyDescent="0.25">
      <c r="B91" s="63" t="s">
        <v>53</v>
      </c>
      <c r="C91" s="55"/>
      <c r="D91" s="55"/>
      <c r="E91" s="26"/>
      <c r="F91" s="218">
        <f t="shared" si="8"/>
        <v>2</v>
      </c>
      <c r="G91" s="106"/>
      <c r="H91" s="218"/>
      <c r="I91" s="96"/>
      <c r="J91" s="732"/>
      <c r="K91" s="732"/>
      <c r="L91" s="732"/>
      <c r="M91" s="708"/>
      <c r="N91" s="709"/>
      <c r="O91" s="708"/>
      <c r="P91" s="709"/>
      <c r="Q91" s="217"/>
      <c r="R91" s="217"/>
      <c r="S91" s="218"/>
      <c r="T91" s="216"/>
      <c r="U91" s="96"/>
      <c r="V91" s="216"/>
      <c r="W91" s="96">
        <v>1</v>
      </c>
      <c r="X91" s="96"/>
      <c r="Y91" s="96"/>
      <c r="Z91" s="96"/>
      <c r="AA91" s="96">
        <v>1</v>
      </c>
      <c r="AB91" s="56"/>
      <c r="AC91" s="56"/>
      <c r="AD91" s="56"/>
      <c r="AE91" s="56"/>
      <c r="AF91" s="56"/>
    </row>
    <row r="92" spans="2:32" s="54" customFormat="1" x14ac:dyDescent="0.25">
      <c r="B92" s="63" t="s">
        <v>55</v>
      </c>
      <c r="C92" s="55"/>
      <c r="D92" s="55"/>
      <c r="E92" s="26"/>
      <c r="F92" s="218">
        <f t="shared" si="8"/>
        <v>4</v>
      </c>
      <c r="G92" s="106"/>
      <c r="H92" s="218"/>
      <c r="I92" s="96"/>
      <c r="J92" s="732"/>
      <c r="K92" s="732"/>
      <c r="L92" s="732"/>
      <c r="M92" s="708"/>
      <c r="N92" s="709"/>
      <c r="O92" s="708"/>
      <c r="P92" s="709"/>
      <c r="Q92" s="217"/>
      <c r="R92" s="217"/>
      <c r="S92" s="218">
        <v>1</v>
      </c>
      <c r="T92" s="216"/>
      <c r="U92" s="96"/>
      <c r="V92" s="216">
        <v>1</v>
      </c>
      <c r="W92" s="96">
        <v>1</v>
      </c>
      <c r="X92" s="96"/>
      <c r="Y92" s="96"/>
      <c r="Z92" s="96"/>
      <c r="AA92" s="96">
        <v>1</v>
      </c>
      <c r="AB92" s="56"/>
      <c r="AC92" s="56"/>
      <c r="AD92" s="56"/>
      <c r="AE92" s="56"/>
      <c r="AF92" s="56"/>
    </row>
    <row r="93" spans="2:32" s="54" customFormat="1" x14ac:dyDescent="0.25">
      <c r="B93" s="63" t="s">
        <v>56</v>
      </c>
      <c r="C93" s="55"/>
      <c r="D93" s="55"/>
      <c r="E93" s="26"/>
      <c r="F93" s="218">
        <f t="shared" si="8"/>
        <v>5</v>
      </c>
      <c r="G93" s="106"/>
      <c r="H93" s="218"/>
      <c r="I93" s="96">
        <v>1</v>
      </c>
      <c r="J93" s="732"/>
      <c r="K93" s="732"/>
      <c r="L93" s="732"/>
      <c r="M93" s="708">
        <v>1</v>
      </c>
      <c r="N93" s="709"/>
      <c r="O93" s="708"/>
      <c r="P93" s="709"/>
      <c r="Q93" s="217"/>
      <c r="R93" s="217">
        <v>1</v>
      </c>
      <c r="S93" s="218"/>
      <c r="T93" s="216"/>
      <c r="U93" s="96">
        <v>1</v>
      </c>
      <c r="V93" s="216"/>
      <c r="W93" s="96"/>
      <c r="X93" s="96"/>
      <c r="Y93" s="96"/>
      <c r="Z93" s="96">
        <v>1</v>
      </c>
      <c r="AA93" s="96"/>
      <c r="AB93" s="56"/>
      <c r="AC93" s="56"/>
      <c r="AD93" s="56"/>
      <c r="AE93" s="56"/>
      <c r="AF93" s="56"/>
    </row>
    <row r="94" spans="2:32" s="54" customFormat="1" x14ac:dyDescent="0.25">
      <c r="B94" s="63" t="s">
        <v>57</v>
      </c>
      <c r="C94" s="55"/>
      <c r="D94" s="55" t="s">
        <v>7</v>
      </c>
      <c r="E94" s="26"/>
      <c r="F94" s="218">
        <f t="shared" si="8"/>
        <v>1</v>
      </c>
      <c r="G94" s="106"/>
      <c r="H94" s="218"/>
      <c r="I94" s="96"/>
      <c r="J94" s="218"/>
      <c r="K94" s="218"/>
      <c r="L94" s="218"/>
      <c r="M94" s="708"/>
      <c r="N94" s="709"/>
      <c r="O94" s="216"/>
      <c r="P94" s="217"/>
      <c r="Q94" s="217"/>
      <c r="R94" s="217"/>
      <c r="S94" s="218"/>
      <c r="T94" s="216"/>
      <c r="U94" s="96"/>
      <c r="V94" s="216">
        <v>1</v>
      </c>
      <c r="W94" s="96"/>
      <c r="X94" s="96"/>
      <c r="Y94" s="96"/>
      <c r="Z94" s="96"/>
      <c r="AA94" s="96"/>
      <c r="AB94" s="56"/>
      <c r="AC94" s="56"/>
      <c r="AD94" s="56"/>
      <c r="AE94" s="56"/>
      <c r="AF94" s="56"/>
    </row>
    <row r="95" spans="2:32" s="54" customFormat="1" x14ac:dyDescent="0.25">
      <c r="B95" s="63" t="s">
        <v>58</v>
      </c>
      <c r="C95" s="55"/>
      <c r="D95" s="55"/>
      <c r="E95" s="26"/>
      <c r="F95" s="218">
        <f t="shared" si="8"/>
        <v>1</v>
      </c>
      <c r="G95" s="106"/>
      <c r="H95" s="218"/>
      <c r="I95" s="96"/>
      <c r="J95" s="732"/>
      <c r="K95" s="732"/>
      <c r="L95" s="732"/>
      <c r="M95" s="708"/>
      <c r="N95" s="709"/>
      <c r="O95" s="708"/>
      <c r="P95" s="709"/>
      <c r="Q95" s="217"/>
      <c r="R95" s="217"/>
      <c r="S95" s="218"/>
      <c r="T95" s="216">
        <v>1</v>
      </c>
      <c r="U95" s="96"/>
      <c r="V95" s="216"/>
      <c r="W95" s="96"/>
      <c r="X95" s="96"/>
      <c r="Y95" s="96"/>
      <c r="Z95" s="96"/>
      <c r="AA95" s="96"/>
      <c r="AB95" s="56"/>
      <c r="AC95" s="56"/>
      <c r="AD95" s="56"/>
      <c r="AE95" s="56"/>
      <c r="AF95" s="56"/>
    </row>
    <row r="96" spans="2:32" s="54" customFormat="1" x14ac:dyDescent="0.25">
      <c r="B96" s="63" t="s">
        <v>59</v>
      </c>
      <c r="C96" s="55"/>
      <c r="D96" s="55"/>
      <c r="E96" s="26"/>
      <c r="F96" s="223">
        <f t="shared" si="8"/>
        <v>2</v>
      </c>
      <c r="G96" s="108" t="s">
        <v>7</v>
      </c>
      <c r="H96" s="223"/>
      <c r="I96" s="97"/>
      <c r="J96" s="715"/>
      <c r="K96" s="715"/>
      <c r="L96" s="715"/>
      <c r="M96" s="712"/>
      <c r="N96" s="713"/>
      <c r="O96" s="712"/>
      <c r="P96" s="713"/>
      <c r="Q96" s="210"/>
      <c r="R96" s="210"/>
      <c r="S96" s="223">
        <v>1</v>
      </c>
      <c r="T96" s="209"/>
      <c r="U96" s="97"/>
      <c r="V96" s="209"/>
      <c r="W96" s="97"/>
      <c r="X96" s="97"/>
      <c r="Y96" s="97"/>
      <c r="Z96" s="97">
        <v>1</v>
      </c>
      <c r="AA96" s="97"/>
      <c r="AB96" s="56"/>
      <c r="AC96" s="56"/>
      <c r="AD96" s="56"/>
      <c r="AE96" s="56"/>
      <c r="AF96" s="56"/>
    </row>
    <row r="97" spans="2:32" s="54" customFormat="1" x14ac:dyDescent="0.25">
      <c r="B97" s="63"/>
      <c r="C97" s="55"/>
      <c r="D97" s="55"/>
      <c r="E97" s="26"/>
      <c r="F97" s="219"/>
      <c r="G97" s="118"/>
      <c r="H97" s="219"/>
      <c r="I97" s="26"/>
      <c r="J97" s="219"/>
      <c r="K97" s="219"/>
      <c r="L97" s="219"/>
      <c r="M97" s="30"/>
      <c r="N97" s="119"/>
      <c r="O97" s="780"/>
      <c r="P97" s="781"/>
      <c r="Q97" s="25"/>
      <c r="R97" s="219"/>
      <c r="S97" s="25"/>
      <c r="T97" s="29"/>
      <c r="U97" s="26"/>
      <c r="V97" s="30"/>
      <c r="W97" s="26"/>
      <c r="X97" s="26"/>
      <c r="Y97" s="26"/>
      <c r="Z97" s="26"/>
      <c r="AA97" s="26"/>
      <c r="AB97" s="56"/>
      <c r="AC97" s="56"/>
      <c r="AD97" s="56"/>
      <c r="AE97" s="56"/>
      <c r="AF97" s="56"/>
    </row>
    <row r="98" spans="2:32" s="124" customFormat="1" x14ac:dyDescent="0.25">
      <c r="B98" s="64" t="s">
        <v>225</v>
      </c>
      <c r="C98" s="121"/>
      <c r="D98" s="220"/>
      <c r="E98" s="122">
        <v>2</v>
      </c>
      <c r="F98" s="220">
        <f>SUM(F99:F100)</f>
        <v>3</v>
      </c>
      <c r="G98" s="122">
        <f>SUM(G99:G100)</f>
        <v>0</v>
      </c>
      <c r="H98" s="122">
        <f>SUM(H99:H100)</f>
        <v>0</v>
      </c>
      <c r="I98" s="122">
        <f>SUM(I99:I100)</f>
        <v>0</v>
      </c>
      <c r="J98" s="716">
        <f>SUM(J99:L100)</f>
        <v>0</v>
      </c>
      <c r="K98" s="716"/>
      <c r="L98" s="716"/>
      <c r="M98" s="710">
        <f>SUM(M99:N100)</f>
        <v>0</v>
      </c>
      <c r="N98" s="711"/>
      <c r="O98" s="710">
        <f>SUM(O99:P100)</f>
        <v>0</v>
      </c>
      <c r="P98" s="711"/>
      <c r="Q98" s="125">
        <f t="shared" ref="Q98:AA98" si="9">SUM(Q99:Q100)</f>
        <v>0</v>
      </c>
      <c r="R98" s="211">
        <f t="shared" si="9"/>
        <v>0</v>
      </c>
      <c r="S98" s="125">
        <f t="shared" si="9"/>
        <v>1</v>
      </c>
      <c r="T98" s="203">
        <f t="shared" si="9"/>
        <v>0</v>
      </c>
      <c r="U98" s="122">
        <f t="shared" si="9"/>
        <v>1</v>
      </c>
      <c r="V98" s="221">
        <f t="shared" si="9"/>
        <v>0</v>
      </c>
      <c r="W98" s="122">
        <f t="shared" si="9"/>
        <v>0</v>
      </c>
      <c r="X98" s="122">
        <f t="shared" si="9"/>
        <v>0</v>
      </c>
      <c r="Y98" s="122">
        <f t="shared" si="9"/>
        <v>0</v>
      </c>
      <c r="Z98" s="122">
        <f t="shared" si="9"/>
        <v>0</v>
      </c>
      <c r="AA98" s="122">
        <f t="shared" si="9"/>
        <v>1</v>
      </c>
      <c r="AB98" s="123"/>
      <c r="AC98" s="123"/>
      <c r="AD98" s="123"/>
      <c r="AE98" s="123"/>
      <c r="AF98" s="123"/>
    </row>
    <row r="99" spans="2:32" s="54" customFormat="1" x14ac:dyDescent="0.25">
      <c r="B99" s="63" t="s">
        <v>60</v>
      </c>
      <c r="C99" s="55"/>
      <c r="D99" s="55"/>
      <c r="E99" s="26"/>
      <c r="F99" s="510">
        <f>SUM(G99:AA99)</f>
        <v>1</v>
      </c>
      <c r="G99" s="107"/>
      <c r="H99" s="509"/>
      <c r="I99" s="95"/>
      <c r="J99" s="714"/>
      <c r="K99" s="714"/>
      <c r="L99" s="714"/>
      <c r="M99" s="706"/>
      <c r="N99" s="707"/>
      <c r="O99" s="706"/>
      <c r="P99" s="707"/>
      <c r="Q99" s="511"/>
      <c r="R99" s="511"/>
      <c r="S99" s="509"/>
      <c r="T99" s="510"/>
      <c r="U99" s="95">
        <v>1</v>
      </c>
      <c r="V99" s="510"/>
      <c r="W99" s="95"/>
      <c r="X99" s="95"/>
      <c r="Y99" s="95"/>
      <c r="Z99" s="95"/>
      <c r="AA99" s="95"/>
      <c r="AB99" s="56"/>
      <c r="AC99" s="56"/>
      <c r="AD99" s="56"/>
      <c r="AE99" s="56"/>
      <c r="AF99" s="56"/>
    </row>
    <row r="100" spans="2:32" s="54" customFormat="1" x14ac:dyDescent="0.25">
      <c r="B100" s="63" t="s">
        <v>107</v>
      </c>
      <c r="C100" s="55"/>
      <c r="D100" s="55"/>
      <c r="E100" s="26"/>
      <c r="F100" s="512">
        <f>SUM(G100:AA100)</f>
        <v>2</v>
      </c>
      <c r="G100" s="108"/>
      <c r="H100" s="514"/>
      <c r="I100" s="97"/>
      <c r="J100" s="715"/>
      <c r="K100" s="715"/>
      <c r="L100" s="715"/>
      <c r="M100" s="712"/>
      <c r="N100" s="713"/>
      <c r="O100" s="712"/>
      <c r="P100" s="713"/>
      <c r="Q100" s="513"/>
      <c r="R100" s="513"/>
      <c r="S100" s="514">
        <v>1</v>
      </c>
      <c r="T100" s="512"/>
      <c r="U100" s="97"/>
      <c r="V100" s="512"/>
      <c r="W100" s="97"/>
      <c r="X100" s="97"/>
      <c r="Y100" s="97"/>
      <c r="Z100" s="97"/>
      <c r="AA100" s="97">
        <v>1</v>
      </c>
      <c r="AB100" s="56"/>
      <c r="AC100" s="56"/>
      <c r="AD100" s="56"/>
      <c r="AE100" s="56"/>
      <c r="AF100" s="56"/>
    </row>
    <row r="101" spans="2:32" s="54" customFormat="1" x14ac:dyDescent="0.25">
      <c r="B101" s="63"/>
      <c r="C101" s="55"/>
      <c r="D101" s="55"/>
      <c r="E101" s="26"/>
      <c r="F101" s="219"/>
      <c r="G101" s="118"/>
      <c r="H101" s="219"/>
      <c r="I101" s="26"/>
      <c r="J101" s="219"/>
      <c r="K101" s="219"/>
      <c r="L101" s="219"/>
      <c r="M101" s="30"/>
      <c r="N101" s="119"/>
      <c r="O101" s="782"/>
      <c r="P101" s="783"/>
      <c r="Q101" s="26"/>
      <c r="R101" s="219"/>
      <c r="S101" s="26"/>
      <c r="T101" s="30"/>
      <c r="U101" s="26"/>
      <c r="V101" s="30"/>
      <c r="W101" s="26"/>
      <c r="X101" s="26"/>
      <c r="Y101" s="26"/>
      <c r="Z101" s="26"/>
      <c r="AA101" s="26"/>
      <c r="AB101" s="56"/>
      <c r="AC101" s="56"/>
      <c r="AD101" s="56"/>
      <c r="AE101" s="56"/>
      <c r="AF101" s="56"/>
    </row>
    <row r="102" spans="2:32" s="124" customFormat="1" x14ac:dyDescent="0.25">
      <c r="B102" s="64" t="s">
        <v>108</v>
      </c>
      <c r="C102" s="121"/>
      <c r="D102" s="220"/>
      <c r="E102" s="122">
        <v>16</v>
      </c>
      <c r="F102" s="220">
        <f>SUM(F103:F118)</f>
        <v>27</v>
      </c>
      <c r="G102" s="122">
        <f>SUM(G103:G118)</f>
        <v>0</v>
      </c>
      <c r="H102" s="220">
        <f>SUM(H103:H118)</f>
        <v>0</v>
      </c>
      <c r="I102" s="122">
        <f>SUM(I103:I118)</f>
        <v>4</v>
      </c>
      <c r="J102" s="734">
        <f>SUM(J103:L118)</f>
        <v>0</v>
      </c>
      <c r="K102" s="734"/>
      <c r="L102" s="734"/>
      <c r="M102" s="735">
        <f>SUM(M103:N118)</f>
        <v>0</v>
      </c>
      <c r="N102" s="736"/>
      <c r="O102" s="735">
        <f>SUM(O103:O118)</f>
        <v>0</v>
      </c>
      <c r="P102" s="736"/>
      <c r="Q102" s="122">
        <f t="shared" ref="Q102:AA102" si="10">SUM(Q103:Q118)</f>
        <v>2</v>
      </c>
      <c r="R102" s="220">
        <f t="shared" si="10"/>
        <v>2</v>
      </c>
      <c r="S102" s="122">
        <f t="shared" si="10"/>
        <v>6</v>
      </c>
      <c r="T102" s="221">
        <f t="shared" si="10"/>
        <v>6</v>
      </c>
      <c r="U102" s="122">
        <f t="shared" si="10"/>
        <v>0</v>
      </c>
      <c r="V102" s="221">
        <f t="shared" si="10"/>
        <v>2</v>
      </c>
      <c r="W102" s="122">
        <f t="shared" si="10"/>
        <v>1</v>
      </c>
      <c r="X102" s="122">
        <f t="shared" si="10"/>
        <v>2</v>
      </c>
      <c r="Y102" s="122">
        <f t="shared" si="10"/>
        <v>0</v>
      </c>
      <c r="Z102" s="122">
        <f t="shared" si="10"/>
        <v>0</v>
      </c>
      <c r="AA102" s="122">
        <f t="shared" si="10"/>
        <v>2</v>
      </c>
      <c r="AB102" s="123"/>
      <c r="AC102" s="123"/>
      <c r="AD102" s="123"/>
      <c r="AE102" s="123"/>
      <c r="AF102" s="123"/>
    </row>
    <row r="103" spans="2:32" s="54" customFormat="1" x14ac:dyDescent="0.25">
      <c r="B103" s="63" t="s">
        <v>283</v>
      </c>
      <c r="C103" s="55"/>
      <c r="D103" s="55"/>
      <c r="E103" s="26"/>
      <c r="F103" s="212">
        <f t="shared" ref="F103:F118" si="11">SUM(G103:AA103)</f>
        <v>1</v>
      </c>
      <c r="G103" s="107"/>
      <c r="H103" s="226"/>
      <c r="I103" s="95"/>
      <c r="J103" s="714"/>
      <c r="K103" s="714"/>
      <c r="L103" s="714"/>
      <c r="M103" s="706"/>
      <c r="N103" s="707"/>
      <c r="O103" s="706"/>
      <c r="P103" s="707"/>
      <c r="Q103" s="213"/>
      <c r="R103" s="213"/>
      <c r="S103" s="226"/>
      <c r="T103" s="212">
        <v>1</v>
      </c>
      <c r="U103" s="95"/>
      <c r="V103" s="212"/>
      <c r="W103" s="95"/>
      <c r="X103" s="95"/>
      <c r="Y103" s="95"/>
      <c r="Z103" s="95"/>
      <c r="AA103" s="95"/>
      <c r="AB103" s="56"/>
      <c r="AC103" s="56"/>
      <c r="AD103" s="56"/>
      <c r="AE103" s="56"/>
      <c r="AF103" s="56"/>
    </row>
    <row r="104" spans="2:32" s="54" customFormat="1" x14ac:dyDescent="0.25">
      <c r="B104" s="63" t="s">
        <v>68</v>
      </c>
      <c r="C104" s="55"/>
      <c r="D104" s="55"/>
      <c r="E104" s="26"/>
      <c r="F104" s="216">
        <f t="shared" si="11"/>
        <v>2</v>
      </c>
      <c r="G104" s="106"/>
      <c r="H104" s="218"/>
      <c r="I104" s="96">
        <v>1</v>
      </c>
      <c r="J104" s="218"/>
      <c r="K104" s="218"/>
      <c r="L104" s="218"/>
      <c r="M104" s="216"/>
      <c r="N104" s="217"/>
      <c r="O104" s="216"/>
      <c r="P104" s="217"/>
      <c r="Q104" s="217"/>
      <c r="R104" s="217"/>
      <c r="S104" s="218">
        <v>1</v>
      </c>
      <c r="T104" s="216"/>
      <c r="U104" s="96"/>
      <c r="V104" s="216"/>
      <c r="W104" s="96"/>
      <c r="X104" s="96"/>
      <c r="Y104" s="96"/>
      <c r="Z104" s="96"/>
      <c r="AA104" s="96"/>
      <c r="AB104" s="56"/>
      <c r="AC104" s="56"/>
      <c r="AD104" s="56"/>
      <c r="AE104" s="56"/>
      <c r="AF104" s="56"/>
    </row>
    <row r="105" spans="2:32" s="54" customFormat="1" x14ac:dyDescent="0.25">
      <c r="B105" s="63" t="s">
        <v>69</v>
      </c>
      <c r="C105" s="55"/>
      <c r="D105" s="55"/>
      <c r="E105" s="26"/>
      <c r="F105" s="216">
        <f t="shared" si="11"/>
        <v>1</v>
      </c>
      <c r="G105" s="106"/>
      <c r="H105" s="218"/>
      <c r="I105" s="96"/>
      <c r="J105" s="732"/>
      <c r="K105" s="732"/>
      <c r="L105" s="732"/>
      <c r="M105" s="708"/>
      <c r="N105" s="709"/>
      <c r="O105" s="708"/>
      <c r="P105" s="709"/>
      <c r="Q105" s="217"/>
      <c r="R105" s="217"/>
      <c r="S105" s="218">
        <v>1</v>
      </c>
      <c r="T105" s="216"/>
      <c r="U105" s="96"/>
      <c r="V105" s="216"/>
      <c r="W105" s="96"/>
      <c r="X105" s="96"/>
      <c r="Y105" s="96"/>
      <c r="Z105" s="96"/>
      <c r="AA105" s="96"/>
      <c r="AB105" s="56"/>
      <c r="AC105" s="56"/>
      <c r="AD105" s="56"/>
      <c r="AE105" s="56"/>
      <c r="AF105" s="56"/>
    </row>
    <row r="106" spans="2:32" s="54" customFormat="1" x14ac:dyDescent="0.25">
      <c r="B106" s="63" t="s">
        <v>70</v>
      </c>
      <c r="C106" s="55"/>
      <c r="D106" s="55"/>
      <c r="E106" s="26"/>
      <c r="F106" s="216">
        <f t="shared" si="11"/>
        <v>1</v>
      </c>
      <c r="G106" s="106"/>
      <c r="H106" s="218"/>
      <c r="I106" s="96"/>
      <c r="J106" s="708"/>
      <c r="K106" s="732"/>
      <c r="L106" s="709"/>
      <c r="M106" s="216"/>
      <c r="N106" s="217"/>
      <c r="O106" s="216"/>
      <c r="P106" s="217"/>
      <c r="Q106" s="217"/>
      <c r="R106" s="217"/>
      <c r="S106" s="216">
        <v>1</v>
      </c>
      <c r="T106" s="216"/>
      <c r="U106" s="96"/>
      <c r="V106" s="216"/>
      <c r="W106" s="96"/>
      <c r="X106" s="96"/>
      <c r="Y106" s="96"/>
      <c r="Z106" s="96"/>
      <c r="AA106" s="96"/>
      <c r="AB106" s="56"/>
      <c r="AC106" s="56"/>
      <c r="AD106" s="56"/>
      <c r="AE106" s="56"/>
      <c r="AF106" s="56"/>
    </row>
    <row r="107" spans="2:32" s="54" customFormat="1" x14ac:dyDescent="0.25">
      <c r="B107" s="63" t="s">
        <v>71</v>
      </c>
      <c r="C107" s="55"/>
      <c r="D107" s="55"/>
      <c r="E107" s="26"/>
      <c r="F107" s="216">
        <f t="shared" si="11"/>
        <v>2</v>
      </c>
      <c r="G107" s="106"/>
      <c r="H107" s="218"/>
      <c r="I107" s="96">
        <v>1</v>
      </c>
      <c r="J107" s="732"/>
      <c r="K107" s="732"/>
      <c r="L107" s="732"/>
      <c r="M107" s="708"/>
      <c r="N107" s="709"/>
      <c r="O107" s="708"/>
      <c r="P107" s="709"/>
      <c r="Q107" s="217"/>
      <c r="R107" s="217"/>
      <c r="S107" s="218">
        <v>1</v>
      </c>
      <c r="T107" s="216"/>
      <c r="U107" s="96"/>
      <c r="V107" s="216"/>
      <c r="W107" s="96"/>
      <c r="X107" s="96"/>
      <c r="Y107" s="96"/>
      <c r="Z107" s="96"/>
      <c r="AA107" s="96"/>
      <c r="AB107" s="56"/>
      <c r="AC107" s="56"/>
      <c r="AD107" s="56"/>
      <c r="AE107" s="56"/>
      <c r="AF107" s="56"/>
    </row>
    <row r="108" spans="2:32" s="54" customFormat="1" x14ac:dyDescent="0.25">
      <c r="B108" s="63" t="s">
        <v>72</v>
      </c>
      <c r="C108" s="55"/>
      <c r="D108" s="55"/>
      <c r="E108" s="26"/>
      <c r="F108" s="216">
        <f t="shared" si="11"/>
        <v>1</v>
      </c>
      <c r="G108" s="106"/>
      <c r="H108" s="218"/>
      <c r="I108" s="96"/>
      <c r="J108" s="732"/>
      <c r="K108" s="732"/>
      <c r="L108" s="732"/>
      <c r="M108" s="708"/>
      <c r="N108" s="709"/>
      <c r="O108" s="708"/>
      <c r="P108" s="709"/>
      <c r="Q108" s="217"/>
      <c r="R108" s="217"/>
      <c r="S108" s="218"/>
      <c r="T108" s="216">
        <v>1</v>
      </c>
      <c r="U108" s="96"/>
      <c r="V108" s="216"/>
      <c r="W108" s="96"/>
      <c r="X108" s="96"/>
      <c r="Y108" s="96"/>
      <c r="Z108" s="96"/>
      <c r="AA108" s="96"/>
      <c r="AB108" s="56"/>
      <c r="AC108" s="56"/>
      <c r="AD108" s="56"/>
      <c r="AE108" s="56"/>
      <c r="AF108" s="56"/>
    </row>
    <row r="109" spans="2:32" s="54" customFormat="1" x14ac:dyDescent="0.25">
      <c r="B109" s="63" t="s">
        <v>75</v>
      </c>
      <c r="C109" s="55"/>
      <c r="D109" s="55"/>
      <c r="E109" s="26"/>
      <c r="F109" s="216">
        <f t="shared" si="11"/>
        <v>1</v>
      </c>
      <c r="G109" s="106"/>
      <c r="H109" s="218"/>
      <c r="I109" s="96"/>
      <c r="J109" s="732"/>
      <c r="K109" s="732"/>
      <c r="L109" s="732"/>
      <c r="M109" s="708"/>
      <c r="N109" s="709"/>
      <c r="O109" s="708"/>
      <c r="P109" s="709"/>
      <c r="Q109" s="217"/>
      <c r="R109" s="217"/>
      <c r="S109" s="218"/>
      <c r="T109" s="216">
        <v>1</v>
      </c>
      <c r="U109" s="96"/>
      <c r="V109" s="216"/>
      <c r="W109" s="96"/>
      <c r="X109" s="96"/>
      <c r="Y109" s="96"/>
      <c r="Z109" s="96"/>
      <c r="AA109" s="96"/>
      <c r="AB109" s="56"/>
      <c r="AC109" s="56"/>
      <c r="AD109" s="56"/>
      <c r="AE109" s="56"/>
      <c r="AF109" s="56"/>
    </row>
    <row r="110" spans="2:32" s="54" customFormat="1" x14ac:dyDescent="0.25">
      <c r="B110" s="63" t="s">
        <v>79</v>
      </c>
      <c r="C110" s="55"/>
      <c r="D110" s="55"/>
      <c r="E110" s="26"/>
      <c r="F110" s="216">
        <f t="shared" si="11"/>
        <v>2</v>
      </c>
      <c r="G110" s="106"/>
      <c r="H110" s="218"/>
      <c r="I110" s="96"/>
      <c r="J110" s="732"/>
      <c r="K110" s="732"/>
      <c r="L110" s="732"/>
      <c r="M110" s="708"/>
      <c r="N110" s="709"/>
      <c r="O110" s="708"/>
      <c r="P110" s="709"/>
      <c r="Q110" s="217">
        <v>1</v>
      </c>
      <c r="R110" s="217"/>
      <c r="S110" s="218"/>
      <c r="T110" s="216">
        <v>1</v>
      </c>
      <c r="U110" s="96"/>
      <c r="V110" s="216"/>
      <c r="W110" s="96"/>
      <c r="X110" s="96"/>
      <c r="Y110" s="96"/>
      <c r="Z110" s="96"/>
      <c r="AA110" s="96"/>
      <c r="AB110" s="56"/>
      <c r="AC110" s="56"/>
      <c r="AD110" s="56"/>
      <c r="AE110" s="56"/>
      <c r="AF110" s="56"/>
    </row>
    <row r="111" spans="2:32" s="54" customFormat="1" x14ac:dyDescent="0.25">
      <c r="B111" s="63" t="s">
        <v>110</v>
      </c>
      <c r="C111" s="55"/>
      <c r="D111" s="55"/>
      <c r="E111" s="26"/>
      <c r="F111" s="216">
        <f t="shared" si="11"/>
        <v>1</v>
      </c>
      <c r="G111" s="106"/>
      <c r="H111" s="218"/>
      <c r="I111" s="96"/>
      <c r="J111" s="732"/>
      <c r="K111" s="732"/>
      <c r="L111" s="732"/>
      <c r="M111" s="708"/>
      <c r="N111" s="709"/>
      <c r="O111" s="708"/>
      <c r="P111" s="709"/>
      <c r="Q111" s="217"/>
      <c r="R111" s="217"/>
      <c r="S111" s="218"/>
      <c r="T111" s="216">
        <v>1</v>
      </c>
      <c r="U111" s="96"/>
      <c r="V111" s="216"/>
      <c r="W111" s="96"/>
      <c r="X111" s="96"/>
      <c r="Y111" s="96"/>
      <c r="Z111" s="96"/>
      <c r="AA111" s="96"/>
      <c r="AB111" s="56"/>
      <c r="AC111" s="56"/>
      <c r="AD111" s="56"/>
      <c r="AE111" s="56"/>
      <c r="AF111" s="56"/>
    </row>
    <row r="112" spans="2:32" s="54" customFormat="1" x14ac:dyDescent="0.25">
      <c r="B112" s="63" t="s">
        <v>284</v>
      </c>
      <c r="C112" s="55"/>
      <c r="D112" s="55"/>
      <c r="E112" s="26"/>
      <c r="F112" s="216">
        <f t="shared" si="11"/>
        <v>1</v>
      </c>
      <c r="G112" s="106"/>
      <c r="H112" s="218"/>
      <c r="I112" s="96"/>
      <c r="J112" s="708"/>
      <c r="K112" s="732"/>
      <c r="L112" s="709"/>
      <c r="M112" s="216"/>
      <c r="N112" s="217"/>
      <c r="O112" s="216"/>
      <c r="P112" s="217"/>
      <c r="Q112" s="217"/>
      <c r="R112" s="217"/>
      <c r="S112" s="216">
        <v>1</v>
      </c>
      <c r="T112" s="216"/>
      <c r="U112" s="96"/>
      <c r="V112" s="216"/>
      <c r="W112" s="96"/>
      <c r="X112" s="96"/>
      <c r="Y112" s="96"/>
      <c r="Z112" s="96"/>
      <c r="AA112" s="96"/>
      <c r="AB112" s="56"/>
      <c r="AC112" s="56"/>
      <c r="AD112" s="56"/>
      <c r="AE112" s="56"/>
      <c r="AF112" s="56"/>
    </row>
    <row r="113" spans="2:32" s="54" customFormat="1" x14ac:dyDescent="0.25">
      <c r="B113" s="63" t="s">
        <v>285</v>
      </c>
      <c r="C113" s="55"/>
      <c r="D113" s="55"/>
      <c r="E113" s="26"/>
      <c r="F113" s="216">
        <f t="shared" si="11"/>
        <v>1</v>
      </c>
      <c r="G113" s="106"/>
      <c r="H113" s="218"/>
      <c r="I113" s="96"/>
      <c r="J113" s="732"/>
      <c r="K113" s="732"/>
      <c r="L113" s="732"/>
      <c r="M113" s="708"/>
      <c r="N113" s="709"/>
      <c r="O113" s="708"/>
      <c r="P113" s="709"/>
      <c r="Q113" s="217"/>
      <c r="R113" s="217"/>
      <c r="S113" s="218">
        <v>1</v>
      </c>
      <c r="T113" s="216"/>
      <c r="U113" s="96"/>
      <c r="V113" s="216"/>
      <c r="W113" s="96"/>
      <c r="X113" s="96"/>
      <c r="Y113" s="96"/>
      <c r="Z113" s="96"/>
      <c r="AA113" s="96"/>
      <c r="AB113" s="56"/>
      <c r="AC113" s="56"/>
      <c r="AD113" s="56"/>
      <c r="AE113" s="56"/>
      <c r="AF113" s="56"/>
    </row>
    <row r="114" spans="2:32" s="54" customFormat="1" x14ac:dyDescent="0.25">
      <c r="B114" s="63" t="s">
        <v>82</v>
      </c>
      <c r="C114" s="55"/>
      <c r="D114" s="55"/>
      <c r="E114" s="26"/>
      <c r="F114" s="216">
        <f t="shared" si="11"/>
        <v>2</v>
      </c>
      <c r="G114" s="106"/>
      <c r="H114" s="218"/>
      <c r="I114" s="96"/>
      <c r="J114" s="732"/>
      <c r="K114" s="732"/>
      <c r="L114" s="732"/>
      <c r="M114" s="708"/>
      <c r="N114" s="709"/>
      <c r="O114" s="708"/>
      <c r="P114" s="709"/>
      <c r="Q114" s="217"/>
      <c r="R114" s="217"/>
      <c r="S114" s="218"/>
      <c r="T114" s="216"/>
      <c r="U114" s="96"/>
      <c r="V114" s="216"/>
      <c r="W114" s="96">
        <v>1</v>
      </c>
      <c r="X114" s="96"/>
      <c r="Y114" s="96"/>
      <c r="Z114" s="96"/>
      <c r="AA114" s="96">
        <v>1</v>
      </c>
      <c r="AB114" s="56"/>
      <c r="AC114" s="56"/>
      <c r="AD114" s="56"/>
      <c r="AE114" s="56"/>
      <c r="AF114" s="56"/>
    </row>
    <row r="115" spans="2:32" s="54" customFormat="1" x14ac:dyDescent="0.25">
      <c r="B115" s="63" t="s">
        <v>286</v>
      </c>
      <c r="C115" s="55"/>
      <c r="D115" s="55"/>
      <c r="E115" s="26"/>
      <c r="F115" s="216">
        <f t="shared" si="11"/>
        <v>1</v>
      </c>
      <c r="G115" s="106" t="s">
        <v>7</v>
      </c>
      <c r="H115" s="218"/>
      <c r="I115" s="96"/>
      <c r="J115" s="218"/>
      <c r="K115" s="218"/>
      <c r="L115" s="218"/>
      <c r="M115" s="216"/>
      <c r="N115" s="217"/>
      <c r="O115" s="216"/>
      <c r="P115" s="217"/>
      <c r="Q115" s="217"/>
      <c r="R115" s="217"/>
      <c r="S115" s="218"/>
      <c r="T115" s="216"/>
      <c r="U115" s="96"/>
      <c r="V115" s="216"/>
      <c r="W115" s="96"/>
      <c r="X115" s="96"/>
      <c r="Y115" s="96"/>
      <c r="Z115" s="96"/>
      <c r="AA115" s="96">
        <v>1</v>
      </c>
      <c r="AB115" s="56"/>
      <c r="AC115" s="56"/>
      <c r="AD115" s="56"/>
      <c r="AE115" s="56"/>
      <c r="AF115" s="56"/>
    </row>
    <row r="116" spans="2:32" s="54" customFormat="1" x14ac:dyDescent="0.25">
      <c r="B116" s="63" t="s">
        <v>84</v>
      </c>
      <c r="C116" s="55"/>
      <c r="D116" s="55"/>
      <c r="E116" s="26"/>
      <c r="F116" s="216">
        <f t="shared" si="11"/>
        <v>3</v>
      </c>
      <c r="G116" s="106"/>
      <c r="H116" s="218"/>
      <c r="I116" s="96"/>
      <c r="J116" s="732"/>
      <c r="K116" s="732"/>
      <c r="L116" s="732"/>
      <c r="M116" s="708"/>
      <c r="N116" s="709"/>
      <c r="O116" s="708"/>
      <c r="P116" s="709"/>
      <c r="Q116" s="217"/>
      <c r="R116" s="217">
        <v>1</v>
      </c>
      <c r="S116" s="218"/>
      <c r="T116" s="216"/>
      <c r="U116" s="96"/>
      <c r="V116" s="216">
        <v>1</v>
      </c>
      <c r="W116" s="96"/>
      <c r="X116" s="96">
        <v>1</v>
      </c>
      <c r="Y116" s="96"/>
      <c r="Z116" s="96"/>
      <c r="AA116" s="96"/>
      <c r="AB116" s="56"/>
      <c r="AC116" s="56"/>
      <c r="AD116" s="56"/>
      <c r="AE116" s="56"/>
      <c r="AF116" s="56"/>
    </row>
    <row r="117" spans="2:32" s="54" customFormat="1" x14ac:dyDescent="0.25">
      <c r="B117" s="63" t="s">
        <v>85</v>
      </c>
      <c r="C117" s="55"/>
      <c r="D117" s="55"/>
      <c r="E117" s="26"/>
      <c r="F117" s="216">
        <f t="shared" si="11"/>
        <v>5</v>
      </c>
      <c r="G117" s="106"/>
      <c r="H117" s="218"/>
      <c r="I117" s="96">
        <v>1</v>
      </c>
      <c r="J117" s="732"/>
      <c r="K117" s="732"/>
      <c r="L117" s="732"/>
      <c r="M117" s="708"/>
      <c r="N117" s="709"/>
      <c r="O117" s="708"/>
      <c r="P117" s="709"/>
      <c r="Q117" s="217">
        <v>1</v>
      </c>
      <c r="R117" s="217">
        <v>1</v>
      </c>
      <c r="S117" s="218"/>
      <c r="T117" s="216"/>
      <c r="U117" s="96"/>
      <c r="V117" s="216">
        <v>1</v>
      </c>
      <c r="W117" s="96"/>
      <c r="X117" s="96">
        <v>1</v>
      </c>
      <c r="Y117" s="96"/>
      <c r="Z117" s="96"/>
      <c r="AA117" s="96"/>
      <c r="AB117" s="56"/>
      <c r="AC117" s="56"/>
      <c r="AD117" s="56"/>
      <c r="AE117" s="56"/>
      <c r="AF117" s="56"/>
    </row>
    <row r="118" spans="2:32" s="54" customFormat="1" x14ac:dyDescent="0.25">
      <c r="B118" s="63" t="s">
        <v>86</v>
      </c>
      <c r="C118" s="55"/>
      <c r="D118" s="55"/>
      <c r="E118" s="26"/>
      <c r="F118" s="209">
        <f t="shared" si="11"/>
        <v>2</v>
      </c>
      <c r="G118" s="108"/>
      <c r="H118" s="223"/>
      <c r="I118" s="97">
        <v>1</v>
      </c>
      <c r="J118" s="715"/>
      <c r="K118" s="715"/>
      <c r="L118" s="715"/>
      <c r="M118" s="712"/>
      <c r="N118" s="713"/>
      <c r="O118" s="712"/>
      <c r="P118" s="713"/>
      <c r="Q118" s="210"/>
      <c r="R118" s="210"/>
      <c r="S118" s="223"/>
      <c r="T118" s="209">
        <v>1</v>
      </c>
      <c r="U118" s="97"/>
      <c r="V118" s="209"/>
      <c r="W118" s="97"/>
      <c r="X118" s="97"/>
      <c r="Y118" s="97"/>
      <c r="Z118" s="97"/>
      <c r="AA118" s="97"/>
      <c r="AB118" s="56"/>
      <c r="AC118" s="56"/>
      <c r="AD118" s="56"/>
      <c r="AE118" s="56"/>
      <c r="AF118" s="56"/>
    </row>
    <row r="119" spans="2:32" s="54" customFormat="1" x14ac:dyDescent="0.25">
      <c r="B119" s="63"/>
      <c r="C119" s="55"/>
      <c r="D119" s="55"/>
      <c r="E119" s="26"/>
      <c r="F119" s="219"/>
      <c r="G119" s="118"/>
      <c r="H119" s="219"/>
      <c r="I119" s="26"/>
      <c r="J119" s="219"/>
      <c r="K119" s="219"/>
      <c r="L119" s="219"/>
      <c r="M119" s="30"/>
      <c r="N119" s="94"/>
      <c r="O119" s="780"/>
      <c r="P119" s="781"/>
      <c r="Q119" s="219"/>
      <c r="R119" s="25"/>
      <c r="S119" s="219"/>
      <c r="T119" s="29"/>
      <c r="U119" s="26"/>
      <c r="V119" s="30"/>
      <c r="W119" s="26"/>
      <c r="X119" s="26"/>
      <c r="Y119" s="26"/>
      <c r="Z119" s="26"/>
      <c r="AA119" s="26"/>
      <c r="AB119" s="56"/>
      <c r="AC119" s="56"/>
      <c r="AD119" s="56"/>
      <c r="AE119" s="56"/>
      <c r="AF119" s="56"/>
    </row>
    <row r="120" spans="2:32" s="124" customFormat="1" x14ac:dyDescent="0.25">
      <c r="B120" s="64" t="s">
        <v>0</v>
      </c>
      <c r="C120" s="121"/>
      <c r="D120" s="220"/>
      <c r="E120" s="122">
        <v>2</v>
      </c>
      <c r="F120" s="220">
        <f>SUM(F122)</f>
        <v>1</v>
      </c>
      <c r="G120" s="122">
        <f>SUM(G121:G122)</f>
        <v>0</v>
      </c>
      <c r="H120" s="220">
        <f>SUM(H121:H122)</f>
        <v>0</v>
      </c>
      <c r="I120" s="122">
        <f>SUM(I121:I122)</f>
        <v>0</v>
      </c>
      <c r="J120" s="734">
        <f>SUM(J121:L122)</f>
        <v>0</v>
      </c>
      <c r="K120" s="734"/>
      <c r="L120" s="734"/>
      <c r="M120" s="735">
        <f>SUM(M122)</f>
        <v>0</v>
      </c>
      <c r="N120" s="736"/>
      <c r="O120" s="735">
        <f>SUM(O122)</f>
        <v>0</v>
      </c>
      <c r="P120" s="736"/>
      <c r="Q120" s="220">
        <f>SUM(Q121:Q122)</f>
        <v>0</v>
      </c>
      <c r="R120" s="125">
        <f>SUM(R121:R122)</f>
        <v>0</v>
      </c>
      <c r="S120" s="220">
        <f>SUM(S121:S122)</f>
        <v>1</v>
      </c>
      <c r="T120" s="221">
        <f t="shared" ref="T120:AA120" si="12">SUM(T122)</f>
        <v>0</v>
      </c>
      <c r="U120" s="122">
        <f t="shared" si="12"/>
        <v>0</v>
      </c>
      <c r="V120" s="221">
        <f t="shared" si="12"/>
        <v>0</v>
      </c>
      <c r="W120" s="122">
        <f t="shared" si="12"/>
        <v>0</v>
      </c>
      <c r="X120" s="122">
        <f t="shared" si="12"/>
        <v>0</v>
      </c>
      <c r="Y120" s="122">
        <f t="shared" si="12"/>
        <v>0</v>
      </c>
      <c r="Z120" s="122">
        <f t="shared" si="12"/>
        <v>0</v>
      </c>
      <c r="AA120" s="122">
        <f t="shared" si="12"/>
        <v>1</v>
      </c>
      <c r="AB120" s="123"/>
      <c r="AC120" s="123"/>
      <c r="AD120" s="123"/>
      <c r="AE120" s="123"/>
      <c r="AF120" s="123"/>
    </row>
    <row r="121" spans="2:32" s="54" customFormat="1" x14ac:dyDescent="0.25">
      <c r="B121" s="63" t="s">
        <v>89</v>
      </c>
      <c r="C121" s="55"/>
      <c r="D121" s="220"/>
      <c r="E121" s="30"/>
      <c r="F121" s="95">
        <f>SUM(G121:AA121)</f>
        <v>1</v>
      </c>
      <c r="G121" s="107"/>
      <c r="H121" s="226"/>
      <c r="I121" s="95"/>
      <c r="J121" s="706"/>
      <c r="K121" s="714"/>
      <c r="L121" s="707"/>
      <c r="M121" s="706"/>
      <c r="N121" s="707"/>
      <c r="O121" s="226"/>
      <c r="P121" s="226"/>
      <c r="Q121" s="95"/>
      <c r="R121" s="226"/>
      <c r="S121" s="95">
        <v>1</v>
      </c>
      <c r="T121" s="226"/>
      <c r="U121" s="212"/>
      <c r="V121" s="212"/>
      <c r="W121" s="95"/>
      <c r="X121" s="596"/>
      <c r="Y121" s="596"/>
      <c r="Z121" s="596"/>
      <c r="AA121" s="213"/>
      <c r="AB121" s="56"/>
      <c r="AC121" s="56"/>
      <c r="AD121" s="56"/>
      <c r="AE121" s="56"/>
      <c r="AF121" s="56"/>
    </row>
    <row r="122" spans="2:32" s="54" customFormat="1" x14ac:dyDescent="0.25">
      <c r="B122" s="68" t="s">
        <v>287</v>
      </c>
      <c r="C122" s="61"/>
      <c r="D122" s="61"/>
      <c r="E122" s="196"/>
      <c r="F122" s="97">
        <f>SUM(G122:AA122)</f>
        <v>1</v>
      </c>
      <c r="G122" s="108"/>
      <c r="H122" s="223"/>
      <c r="I122" s="97"/>
      <c r="J122" s="712"/>
      <c r="K122" s="715"/>
      <c r="L122" s="713"/>
      <c r="M122" s="712"/>
      <c r="N122" s="713"/>
      <c r="O122" s="715"/>
      <c r="P122" s="715"/>
      <c r="Q122" s="97"/>
      <c r="R122" s="223"/>
      <c r="S122" s="97"/>
      <c r="T122" s="223"/>
      <c r="U122" s="209"/>
      <c r="V122" s="209"/>
      <c r="W122" s="97"/>
      <c r="X122" s="602"/>
      <c r="Y122" s="602"/>
      <c r="Z122" s="602"/>
      <c r="AA122" s="210">
        <v>1</v>
      </c>
      <c r="AB122" s="56"/>
      <c r="AC122" s="56"/>
      <c r="AD122" s="56"/>
      <c r="AE122" s="56"/>
      <c r="AF122" s="56"/>
    </row>
    <row r="123" spans="2:32" s="54" customFormat="1" ht="3.6" customHeight="1" x14ac:dyDescent="0.25">
      <c r="B123" s="57"/>
      <c r="C123" s="44"/>
      <c r="D123" s="44"/>
      <c r="E123" s="219"/>
      <c r="F123" s="219"/>
      <c r="G123" s="219"/>
      <c r="H123" s="219"/>
      <c r="I123" s="219"/>
      <c r="J123" s="219"/>
      <c r="K123" s="219"/>
      <c r="L123" s="219"/>
      <c r="M123" s="219"/>
      <c r="N123" s="219"/>
      <c r="O123" s="219"/>
      <c r="P123" s="219"/>
      <c r="Q123" s="219" t="s">
        <v>7</v>
      </c>
      <c r="R123" s="219"/>
      <c r="S123" s="219"/>
      <c r="T123" s="219"/>
      <c r="U123" s="219"/>
      <c r="V123" s="56"/>
      <c r="W123" s="56"/>
      <c r="X123" s="56"/>
      <c r="Y123" s="56"/>
      <c r="Z123" s="56"/>
      <c r="AA123" s="56"/>
      <c r="AB123" s="56"/>
      <c r="AC123" s="56"/>
      <c r="AD123" s="56"/>
      <c r="AE123" s="56"/>
      <c r="AF123" s="56"/>
    </row>
    <row r="124" spans="2:32" s="54" customFormat="1" x14ac:dyDescent="0.25">
      <c r="B124" s="92" t="s">
        <v>119</v>
      </c>
      <c r="C124" s="44"/>
      <c r="D124" s="44"/>
      <c r="E124" s="219"/>
      <c r="F124" s="219"/>
      <c r="G124" s="219"/>
      <c r="H124" s="219"/>
      <c r="I124" s="219"/>
      <c r="J124" s="219"/>
      <c r="K124" s="219"/>
      <c r="L124" s="219"/>
      <c r="M124" s="219"/>
      <c r="N124" s="219"/>
      <c r="O124" s="219"/>
      <c r="P124" s="219"/>
      <c r="Q124" s="219"/>
      <c r="R124" s="219"/>
      <c r="S124" s="219"/>
      <c r="T124" s="219"/>
      <c r="U124" s="219"/>
      <c r="V124" s="56"/>
      <c r="W124" s="56"/>
      <c r="X124" s="56"/>
      <c r="Y124" s="56"/>
      <c r="Z124" s="56"/>
      <c r="AA124" s="56"/>
      <c r="AB124" s="56"/>
      <c r="AC124" s="56"/>
      <c r="AD124" s="56"/>
      <c r="AE124" s="56"/>
      <c r="AF124" s="56"/>
    </row>
    <row r="125" spans="2:32" s="54" customFormat="1" x14ac:dyDescent="0.25">
      <c r="B125" s="57" t="s">
        <v>288</v>
      </c>
      <c r="C125" s="44"/>
      <c r="D125" s="44"/>
      <c r="E125" s="219"/>
      <c r="F125" s="219"/>
      <c r="G125" s="219"/>
      <c r="H125" s="219"/>
      <c r="I125" s="219"/>
      <c r="J125" s="219"/>
      <c r="K125" s="219"/>
      <c r="L125" s="219" t="s">
        <v>7</v>
      </c>
      <c r="M125" s="219"/>
      <c r="N125" s="219"/>
      <c r="O125" s="219"/>
      <c r="P125" s="219"/>
      <c r="Q125" s="219"/>
      <c r="R125" s="219"/>
      <c r="S125" s="219"/>
      <c r="T125" s="219"/>
      <c r="U125" s="219"/>
      <c r="V125" s="56"/>
      <c r="W125" s="56"/>
      <c r="X125" s="56"/>
      <c r="Y125" s="56"/>
      <c r="Z125" s="56"/>
      <c r="AA125" s="56"/>
      <c r="AB125" s="56"/>
      <c r="AC125" s="56"/>
      <c r="AD125" s="56"/>
      <c r="AE125" s="56"/>
      <c r="AF125" s="56"/>
    </row>
    <row r="126" spans="2:32" s="54" customFormat="1" x14ac:dyDescent="0.25">
      <c r="B126" s="57" t="s">
        <v>289</v>
      </c>
      <c r="C126" s="44"/>
      <c r="D126" s="44"/>
      <c r="E126" s="219"/>
      <c r="F126" s="219"/>
      <c r="G126" s="219"/>
      <c r="H126" s="219"/>
      <c r="I126" s="219"/>
      <c r="J126" s="219"/>
      <c r="K126" s="219"/>
      <c r="L126" s="219"/>
      <c r="M126" s="219"/>
      <c r="N126" s="219"/>
      <c r="O126" s="219"/>
      <c r="P126" s="219"/>
      <c r="Q126" s="219"/>
      <c r="R126" s="219"/>
      <c r="S126" s="219"/>
      <c r="T126" s="219"/>
      <c r="U126" s="219"/>
      <c r="V126" s="56"/>
      <c r="W126" s="56"/>
      <c r="X126" s="56"/>
      <c r="Y126" s="56"/>
      <c r="Z126" s="56"/>
      <c r="AA126" s="56"/>
      <c r="AB126" s="56"/>
      <c r="AC126" s="56"/>
      <c r="AD126" s="56"/>
      <c r="AE126" s="56"/>
      <c r="AF126" s="56"/>
    </row>
    <row r="127" spans="2:32" x14ac:dyDescent="0.25">
      <c r="B127" s="57" t="s">
        <v>290</v>
      </c>
      <c r="C127" s="44"/>
      <c r="D127" s="44"/>
      <c r="E127" s="219"/>
      <c r="F127" s="219"/>
      <c r="G127" s="49"/>
      <c r="H127" s="49"/>
      <c r="I127" s="49"/>
      <c r="J127" s="198"/>
      <c r="K127" s="198"/>
      <c r="L127" s="198"/>
      <c r="M127" s="198"/>
      <c r="N127" s="198"/>
      <c r="O127" s="198"/>
      <c r="P127" s="198"/>
      <c r="Q127" s="198"/>
      <c r="R127" s="198"/>
      <c r="S127" s="198"/>
      <c r="T127" s="198"/>
    </row>
    <row r="128" spans="2:32" x14ac:dyDescent="0.25">
      <c r="B128" s="57" t="s">
        <v>120</v>
      </c>
      <c r="C128" s="44"/>
      <c r="D128" s="44"/>
      <c r="E128" s="219"/>
      <c r="F128" s="219"/>
      <c r="G128" s="198"/>
      <c r="H128" s="198"/>
      <c r="I128" s="198"/>
      <c r="J128" s="198"/>
      <c r="K128" s="198"/>
      <c r="L128" s="198"/>
      <c r="M128" s="198"/>
      <c r="N128" s="198"/>
      <c r="O128" s="198"/>
      <c r="P128" s="198"/>
      <c r="Q128" s="198"/>
      <c r="R128" s="198"/>
      <c r="S128" s="198"/>
      <c r="T128" s="198"/>
    </row>
    <row r="129" spans="2:20" x14ac:dyDescent="0.25">
      <c r="B129" s="57" t="s">
        <v>291</v>
      </c>
      <c r="C129" s="44"/>
      <c r="D129" s="44"/>
      <c r="E129" s="219"/>
      <c r="F129" s="219"/>
      <c r="G129" s="198"/>
      <c r="H129" s="198"/>
      <c r="I129" s="198"/>
      <c r="J129" s="198"/>
      <c r="K129" s="198"/>
      <c r="L129" s="198"/>
      <c r="M129" s="198"/>
      <c r="N129" s="198"/>
      <c r="O129" s="198"/>
      <c r="P129" s="198"/>
      <c r="Q129" s="198"/>
      <c r="R129" s="198"/>
      <c r="S129" s="198"/>
      <c r="T129" s="198"/>
    </row>
    <row r="130" spans="2:20" x14ac:dyDescent="0.25">
      <c r="B130" s="57" t="s">
        <v>292</v>
      </c>
      <c r="C130" s="44"/>
      <c r="D130" s="44"/>
      <c r="E130" s="219"/>
      <c r="F130" s="219"/>
      <c r="G130" s="198"/>
      <c r="H130" s="198"/>
      <c r="I130" s="198"/>
      <c r="J130" s="198"/>
      <c r="K130" s="198"/>
      <c r="L130" s="198"/>
      <c r="M130" s="198"/>
      <c r="N130" s="198"/>
      <c r="O130" s="198"/>
      <c r="P130" s="198"/>
      <c r="Q130" s="198"/>
      <c r="R130" s="198"/>
      <c r="S130" s="198"/>
      <c r="T130" s="198"/>
    </row>
    <row r="131" spans="2:20" x14ac:dyDescent="0.25">
      <c r="B131" s="57" t="s">
        <v>293</v>
      </c>
      <c r="C131" s="44"/>
      <c r="D131" s="44"/>
      <c r="E131" s="219"/>
      <c r="F131" s="219"/>
      <c r="G131" s="198"/>
      <c r="H131" s="198"/>
      <c r="I131" s="198"/>
      <c r="J131" s="198"/>
      <c r="K131" s="198"/>
      <c r="L131" s="198"/>
      <c r="M131" s="198"/>
      <c r="N131" s="198"/>
      <c r="O131" s="198"/>
      <c r="P131" s="198"/>
      <c r="Q131" s="198"/>
      <c r="R131" s="198"/>
      <c r="S131" s="198"/>
      <c r="T131" s="198"/>
    </row>
    <row r="132" spans="2:20" x14ac:dyDescent="0.25">
      <c r="B132" s="57" t="s">
        <v>294</v>
      </c>
      <c r="C132" s="44"/>
      <c r="D132" s="44"/>
      <c r="E132" s="219"/>
      <c r="F132" s="219"/>
      <c r="G132" s="198"/>
      <c r="H132" s="198"/>
      <c r="I132" s="198"/>
      <c r="J132" s="198"/>
      <c r="K132" s="198"/>
      <c r="L132" s="198"/>
      <c r="M132" s="198"/>
      <c r="N132" s="198"/>
      <c r="O132" s="198"/>
      <c r="P132" s="198"/>
      <c r="Q132" s="198"/>
      <c r="R132" s="198"/>
      <c r="S132" s="198"/>
      <c r="T132" s="198"/>
    </row>
    <row r="133" spans="2:20" x14ac:dyDescent="0.25">
      <c r="B133" s="57" t="s">
        <v>295</v>
      </c>
      <c r="C133" s="44"/>
      <c r="D133" s="44"/>
      <c r="E133" s="219"/>
      <c r="F133" s="219"/>
      <c r="G133" s="198"/>
      <c r="H133" s="198"/>
      <c r="I133" s="198"/>
      <c r="J133" s="198"/>
      <c r="K133" s="198"/>
      <c r="L133" s="198"/>
      <c r="M133" s="198"/>
      <c r="N133" s="198"/>
      <c r="O133" s="198"/>
      <c r="P133" s="198"/>
      <c r="Q133" s="198"/>
      <c r="R133" s="198"/>
      <c r="S133" s="198"/>
      <c r="T133" s="198"/>
    </row>
    <row r="134" spans="2:20" x14ac:dyDescent="0.25">
      <c r="B134" s="57"/>
      <c r="C134" s="44"/>
      <c r="D134" s="44"/>
      <c r="E134" s="219"/>
      <c r="F134" s="219"/>
      <c r="G134" s="198"/>
      <c r="H134" s="198"/>
      <c r="I134" s="198"/>
      <c r="J134" s="198"/>
      <c r="K134" s="198"/>
      <c r="L134" s="198"/>
      <c r="M134" s="198"/>
      <c r="N134" s="198"/>
      <c r="O134" s="198"/>
      <c r="P134" s="198"/>
      <c r="Q134" s="198"/>
      <c r="R134" s="198"/>
      <c r="S134" s="198"/>
      <c r="T134" s="198"/>
    </row>
    <row r="135" spans="2:20" x14ac:dyDescent="0.25">
      <c r="B135" s="57"/>
      <c r="C135" s="44"/>
      <c r="D135" s="44"/>
      <c r="E135" s="219"/>
      <c r="F135" s="219"/>
      <c r="G135" s="198"/>
      <c r="H135" s="198"/>
      <c r="I135" s="198"/>
      <c r="J135" s="198"/>
      <c r="K135" s="198"/>
      <c r="L135" s="198"/>
      <c r="M135" s="198"/>
      <c r="N135" s="198"/>
      <c r="O135" s="198"/>
      <c r="P135" s="198"/>
      <c r="Q135" s="198"/>
      <c r="R135" s="198"/>
      <c r="S135" s="198"/>
      <c r="T135" s="198"/>
    </row>
    <row r="136" spans="2:20" x14ac:dyDescent="0.25">
      <c r="B136" s="57"/>
      <c r="C136" s="44"/>
      <c r="D136" s="44"/>
      <c r="E136" s="219"/>
      <c r="F136" s="219"/>
      <c r="G136" s="198"/>
      <c r="H136" s="198"/>
      <c r="I136" s="198"/>
      <c r="J136" s="198"/>
      <c r="K136" s="198"/>
      <c r="L136" s="198"/>
      <c r="M136" s="198"/>
      <c r="N136" s="198"/>
      <c r="O136" s="198"/>
      <c r="P136" s="198"/>
      <c r="Q136" s="198"/>
      <c r="R136" s="198"/>
      <c r="S136" s="198"/>
      <c r="T136" s="198"/>
    </row>
    <row r="137" spans="2:20" x14ac:dyDescent="0.25">
      <c r="B137" s="57"/>
      <c r="C137" s="44"/>
      <c r="D137" s="44"/>
      <c r="E137" s="219"/>
      <c r="F137" s="219"/>
      <c r="G137" s="198"/>
      <c r="H137" s="198"/>
      <c r="I137" s="198"/>
      <c r="J137" s="198"/>
      <c r="K137" s="198"/>
      <c r="L137" s="198"/>
      <c r="M137" s="198"/>
      <c r="N137" s="198"/>
      <c r="O137" s="198"/>
      <c r="P137" s="198"/>
      <c r="Q137" s="198"/>
      <c r="R137" s="198"/>
      <c r="S137" s="198"/>
      <c r="T137" s="198"/>
    </row>
    <row r="138" spans="2:20" x14ac:dyDescent="0.25">
      <c r="B138" s="57"/>
      <c r="C138" s="44"/>
      <c r="D138" s="44"/>
      <c r="E138" s="219"/>
      <c r="F138" s="219"/>
      <c r="G138" s="198"/>
      <c r="H138" s="198"/>
      <c r="I138" s="198"/>
      <c r="J138" s="198"/>
      <c r="K138" s="198"/>
      <c r="L138" s="198"/>
      <c r="M138" s="198"/>
      <c r="N138" s="198"/>
      <c r="O138" s="198"/>
      <c r="P138" s="198"/>
      <c r="Q138" s="198"/>
      <c r="R138" s="198"/>
      <c r="S138" s="198"/>
      <c r="T138" s="198"/>
    </row>
    <row r="139" spans="2:20" x14ac:dyDescent="0.25">
      <c r="B139" s="57"/>
      <c r="C139" s="44"/>
      <c r="D139" s="44"/>
      <c r="E139" s="219"/>
      <c r="F139" s="219"/>
      <c r="G139" s="198"/>
      <c r="H139" s="198"/>
      <c r="I139" s="198"/>
      <c r="J139" s="198"/>
      <c r="K139" s="198"/>
      <c r="L139" s="198"/>
      <c r="M139" s="198"/>
      <c r="N139" s="198"/>
      <c r="O139" s="198"/>
      <c r="P139" s="198"/>
      <c r="Q139" s="198"/>
      <c r="R139" s="198"/>
      <c r="S139" s="198"/>
      <c r="T139" s="198"/>
    </row>
    <row r="140" spans="2:20" x14ac:dyDescent="0.25">
      <c r="B140" s="57"/>
      <c r="C140" s="44"/>
      <c r="D140" s="44"/>
      <c r="E140" s="219"/>
      <c r="F140" s="219"/>
      <c r="G140" s="198"/>
      <c r="H140" s="198"/>
      <c r="I140" s="198"/>
      <c r="J140" s="198"/>
      <c r="K140" s="198"/>
      <c r="L140" s="198"/>
      <c r="M140" s="198"/>
      <c r="N140" s="198"/>
      <c r="O140" s="198"/>
      <c r="P140" s="198"/>
      <c r="Q140" s="198"/>
      <c r="R140" s="198"/>
      <c r="S140" s="198"/>
      <c r="T140" s="198"/>
    </row>
    <row r="141" spans="2:20" x14ac:dyDescent="0.25">
      <c r="B141" s="57"/>
      <c r="C141" s="44"/>
      <c r="D141" s="44"/>
      <c r="E141" s="219"/>
      <c r="F141" s="219"/>
      <c r="G141" s="198"/>
      <c r="H141" s="198"/>
      <c r="I141" s="198"/>
      <c r="J141" s="198"/>
      <c r="K141" s="198"/>
      <c r="L141" s="198"/>
      <c r="M141" s="198"/>
      <c r="N141" s="198"/>
      <c r="O141" s="198"/>
      <c r="P141" s="198"/>
      <c r="Q141" s="198"/>
      <c r="R141" s="198"/>
      <c r="S141" s="198"/>
      <c r="T141" s="198"/>
    </row>
    <row r="142" spans="2:20" x14ac:dyDescent="0.25">
      <c r="B142" s="57"/>
      <c r="C142" s="44"/>
      <c r="D142" s="44"/>
      <c r="E142" s="219"/>
      <c r="F142" s="219"/>
      <c r="G142" s="198"/>
      <c r="H142" s="198"/>
      <c r="I142" s="198"/>
      <c r="J142" s="198"/>
      <c r="K142" s="198"/>
      <c r="L142" s="198"/>
      <c r="M142" s="198"/>
      <c r="N142" s="198"/>
      <c r="O142" s="198"/>
      <c r="P142" s="198"/>
      <c r="Q142" s="198"/>
      <c r="R142" s="198"/>
      <c r="S142" s="198"/>
      <c r="T142" s="198"/>
    </row>
    <row r="143" spans="2:20" x14ac:dyDescent="0.25">
      <c r="B143" s="13"/>
      <c r="C143" s="15"/>
      <c r="D143" s="15"/>
      <c r="E143" s="198"/>
      <c r="F143" s="198"/>
      <c r="G143" s="198"/>
      <c r="H143" s="198"/>
      <c r="I143" s="198"/>
      <c r="J143" s="198"/>
      <c r="K143" s="198"/>
      <c r="L143" s="198"/>
      <c r="M143" s="198"/>
      <c r="N143" s="198"/>
      <c r="O143" s="198"/>
      <c r="P143" s="198"/>
      <c r="Q143" s="198"/>
      <c r="R143" s="198"/>
      <c r="S143" s="198"/>
      <c r="T143" s="198"/>
    </row>
    <row r="144" spans="2:20" x14ac:dyDescent="0.25">
      <c r="B144" s="13"/>
      <c r="C144" s="15"/>
      <c r="D144" s="15"/>
      <c r="E144" s="198"/>
      <c r="F144" s="198"/>
      <c r="G144" s="198"/>
      <c r="H144" s="198"/>
      <c r="I144" s="198"/>
      <c r="J144" s="198"/>
      <c r="K144" s="198"/>
      <c r="L144" s="198"/>
      <c r="M144" s="198"/>
      <c r="N144" s="198"/>
      <c r="O144" s="198"/>
      <c r="P144" s="198"/>
      <c r="Q144" s="198"/>
      <c r="R144" s="198"/>
      <c r="S144" s="198"/>
      <c r="T144" s="198"/>
    </row>
    <row r="145" spans="2:20" x14ac:dyDescent="0.25">
      <c r="B145" s="13"/>
      <c r="C145" s="15"/>
      <c r="D145" s="15"/>
      <c r="E145" s="198"/>
      <c r="F145" s="198"/>
      <c r="G145" s="198"/>
      <c r="H145" s="198"/>
      <c r="I145" s="198"/>
      <c r="J145" s="198"/>
      <c r="K145" s="198"/>
      <c r="L145" s="198"/>
      <c r="M145" s="198"/>
      <c r="N145" s="198"/>
      <c r="O145" s="198"/>
      <c r="P145" s="198"/>
      <c r="Q145" s="198"/>
      <c r="R145" s="198"/>
      <c r="S145" s="198"/>
      <c r="T145" s="198"/>
    </row>
    <row r="146" spans="2:20" x14ac:dyDescent="0.25">
      <c r="B146" s="13"/>
      <c r="C146" s="15"/>
      <c r="D146" s="15"/>
      <c r="E146" s="198"/>
      <c r="F146" s="198"/>
      <c r="G146" s="198"/>
      <c r="H146" s="198"/>
      <c r="I146" s="198"/>
      <c r="J146" s="198"/>
      <c r="K146" s="198"/>
      <c r="L146" s="198"/>
      <c r="M146" s="198"/>
      <c r="N146" s="198"/>
      <c r="O146" s="198"/>
      <c r="P146" s="198"/>
      <c r="Q146" s="198"/>
      <c r="R146" s="198"/>
      <c r="S146" s="198"/>
      <c r="T146" s="198"/>
    </row>
    <row r="147" spans="2:20" x14ac:dyDescent="0.25">
      <c r="B147" s="13"/>
      <c r="C147" s="15"/>
      <c r="D147" s="15"/>
      <c r="E147" s="198"/>
      <c r="F147" s="198"/>
      <c r="G147" s="198"/>
      <c r="H147" s="198"/>
      <c r="I147" s="198"/>
      <c r="J147" s="198"/>
      <c r="K147" s="198"/>
      <c r="L147" s="198"/>
      <c r="M147" s="198"/>
      <c r="N147" s="198"/>
      <c r="O147" s="198"/>
      <c r="P147" s="198"/>
      <c r="Q147" s="198"/>
      <c r="R147" s="198"/>
      <c r="S147" s="198"/>
      <c r="T147" s="198"/>
    </row>
    <row r="148" spans="2:20" x14ac:dyDescent="0.25">
      <c r="B148" s="13"/>
      <c r="C148" s="15"/>
      <c r="D148" s="15"/>
      <c r="E148" s="198"/>
      <c r="F148" s="198"/>
      <c r="G148" s="198"/>
      <c r="H148" s="198"/>
      <c r="I148" s="198"/>
      <c r="J148" s="198"/>
      <c r="K148" s="198"/>
      <c r="L148" s="198"/>
      <c r="M148" s="198"/>
      <c r="N148" s="198"/>
      <c r="O148" s="198"/>
      <c r="P148" s="198"/>
      <c r="Q148" s="198"/>
      <c r="R148" s="198"/>
      <c r="S148" s="198"/>
      <c r="T148" s="198"/>
    </row>
    <row r="149" spans="2:20" x14ac:dyDescent="0.25">
      <c r="B149" s="13"/>
      <c r="C149" s="15"/>
      <c r="D149" s="15"/>
      <c r="E149" s="198"/>
      <c r="F149" s="198"/>
      <c r="G149" s="198"/>
      <c r="H149" s="198"/>
      <c r="I149" s="198"/>
      <c r="J149" s="198"/>
      <c r="K149" s="198"/>
      <c r="L149" s="198"/>
      <c r="M149" s="198"/>
      <c r="N149" s="198"/>
      <c r="O149" s="198"/>
      <c r="P149" s="198"/>
      <c r="Q149" s="198"/>
      <c r="R149" s="198"/>
      <c r="S149" s="198"/>
      <c r="T149" s="198"/>
    </row>
    <row r="150" spans="2:20" x14ac:dyDescent="0.25">
      <c r="B150" s="13"/>
      <c r="C150" s="15"/>
      <c r="D150" s="15"/>
      <c r="E150" s="198"/>
      <c r="F150" s="198"/>
      <c r="G150" s="198"/>
      <c r="H150" s="198"/>
      <c r="I150" s="198"/>
      <c r="J150" s="198"/>
      <c r="K150" s="198"/>
      <c r="L150" s="198"/>
      <c r="M150" s="198"/>
      <c r="N150" s="198"/>
      <c r="O150" s="198"/>
      <c r="P150" s="198"/>
      <c r="Q150" s="198"/>
      <c r="R150" s="198"/>
      <c r="S150" s="198"/>
      <c r="T150" s="198"/>
    </row>
    <row r="151" spans="2:20" x14ac:dyDescent="0.25">
      <c r="B151" s="13"/>
      <c r="C151" s="15"/>
      <c r="D151" s="15"/>
      <c r="E151" s="198"/>
      <c r="F151" s="198"/>
      <c r="G151" s="198"/>
      <c r="H151" s="198"/>
      <c r="I151" s="198"/>
      <c r="J151" s="198"/>
      <c r="K151" s="198"/>
      <c r="L151" s="198"/>
      <c r="M151" s="198"/>
      <c r="N151" s="198"/>
      <c r="O151" s="198"/>
      <c r="P151" s="198"/>
      <c r="Q151" s="198"/>
      <c r="R151" s="198"/>
      <c r="S151" s="198"/>
      <c r="T151" s="198"/>
    </row>
    <row r="152" spans="2:20" x14ac:dyDescent="0.25">
      <c r="B152" s="13"/>
      <c r="C152" s="15"/>
      <c r="D152" s="15"/>
      <c r="E152" s="198"/>
      <c r="F152" s="198"/>
      <c r="G152" s="198"/>
      <c r="H152" s="198"/>
      <c r="I152" s="198"/>
      <c r="J152" s="198"/>
      <c r="K152" s="198"/>
      <c r="L152" s="198"/>
      <c r="M152" s="198"/>
      <c r="N152" s="198"/>
      <c r="O152" s="198"/>
      <c r="P152" s="198"/>
      <c r="Q152" s="198"/>
      <c r="R152" s="198"/>
      <c r="S152" s="198"/>
      <c r="T152" s="198"/>
    </row>
    <row r="153" spans="2:20" x14ac:dyDescent="0.25">
      <c r="B153" s="13"/>
      <c r="C153" s="15"/>
      <c r="D153" s="15"/>
      <c r="E153" s="198"/>
      <c r="F153" s="198"/>
      <c r="G153" s="198"/>
      <c r="H153" s="198"/>
      <c r="I153" s="198"/>
      <c r="J153" s="198"/>
      <c r="K153" s="198"/>
      <c r="L153" s="198"/>
      <c r="M153" s="198"/>
      <c r="N153" s="198"/>
      <c r="O153" s="198"/>
      <c r="P153" s="198"/>
      <c r="Q153" s="198"/>
      <c r="R153" s="198"/>
      <c r="S153" s="198"/>
      <c r="T153" s="198"/>
    </row>
    <row r="154" spans="2:20" x14ac:dyDescent="0.25">
      <c r="B154" s="13"/>
      <c r="C154" s="15"/>
      <c r="D154" s="15"/>
      <c r="E154" s="198"/>
      <c r="F154" s="198"/>
      <c r="G154" s="198"/>
      <c r="H154" s="198"/>
      <c r="I154" s="198"/>
      <c r="J154" s="198"/>
      <c r="K154" s="198"/>
      <c r="L154" s="198"/>
      <c r="M154" s="198"/>
      <c r="N154" s="198"/>
      <c r="O154" s="198"/>
      <c r="P154" s="198"/>
      <c r="Q154" s="198"/>
      <c r="R154" s="198"/>
      <c r="S154" s="198"/>
      <c r="T154" s="198"/>
    </row>
    <row r="155" spans="2:20" x14ac:dyDescent="0.25">
      <c r="B155" s="13"/>
      <c r="C155" s="15"/>
      <c r="D155" s="15"/>
      <c r="E155" s="198"/>
      <c r="F155" s="198"/>
      <c r="G155" s="198"/>
      <c r="H155" s="198"/>
      <c r="I155" s="198"/>
      <c r="J155" s="198"/>
      <c r="K155" s="198"/>
      <c r="L155" s="198"/>
      <c r="M155" s="198"/>
      <c r="N155" s="198"/>
      <c r="O155" s="198"/>
      <c r="P155" s="198"/>
      <c r="Q155" s="198"/>
      <c r="R155" s="198"/>
      <c r="S155" s="198"/>
      <c r="T155" s="198"/>
    </row>
    <row r="156" spans="2:20" x14ac:dyDescent="0.25">
      <c r="B156" s="13"/>
      <c r="C156" s="15"/>
      <c r="D156" s="15"/>
      <c r="E156" s="198"/>
      <c r="F156" s="198"/>
      <c r="G156" s="198"/>
      <c r="H156" s="198"/>
      <c r="I156" s="198"/>
      <c r="J156" s="198"/>
      <c r="K156" s="198"/>
      <c r="L156" s="198"/>
      <c r="M156" s="198"/>
      <c r="N156" s="198"/>
      <c r="O156" s="198"/>
      <c r="P156" s="198"/>
      <c r="Q156" s="198"/>
      <c r="R156" s="198"/>
      <c r="S156" s="198"/>
      <c r="T156" s="198"/>
    </row>
    <row r="157" spans="2:20" x14ac:dyDescent="0.25">
      <c r="B157" s="13"/>
      <c r="C157" s="15"/>
      <c r="D157" s="15"/>
      <c r="E157" s="198"/>
      <c r="F157" s="198"/>
      <c r="G157" s="198"/>
      <c r="H157" s="198"/>
      <c r="I157" s="198"/>
      <c r="J157" s="198"/>
      <c r="K157" s="198"/>
      <c r="L157" s="198"/>
      <c r="M157" s="198"/>
      <c r="N157" s="198"/>
      <c r="O157" s="198"/>
      <c r="P157" s="198"/>
      <c r="Q157" s="198"/>
      <c r="R157" s="198"/>
      <c r="S157" s="198"/>
      <c r="T157" s="198"/>
    </row>
    <row r="158" spans="2:20" x14ac:dyDescent="0.25">
      <c r="B158" s="13"/>
      <c r="C158" s="15"/>
      <c r="D158" s="15"/>
      <c r="E158" s="198"/>
      <c r="F158" s="198"/>
      <c r="G158" s="198"/>
      <c r="H158" s="198"/>
      <c r="I158" s="198"/>
      <c r="J158" s="198"/>
      <c r="K158" s="198"/>
      <c r="L158" s="198"/>
      <c r="M158" s="198"/>
      <c r="N158" s="198"/>
      <c r="O158" s="198"/>
      <c r="P158" s="198"/>
      <c r="Q158" s="198"/>
      <c r="R158" s="198"/>
      <c r="S158" s="198"/>
      <c r="T158" s="198"/>
    </row>
    <row r="159" spans="2:20" x14ac:dyDescent="0.25">
      <c r="B159" s="13"/>
      <c r="C159" s="15"/>
      <c r="D159" s="15"/>
      <c r="E159" s="198"/>
      <c r="F159" s="198"/>
      <c r="G159" s="198"/>
      <c r="H159" s="198"/>
      <c r="I159" s="198"/>
      <c r="J159" s="198"/>
      <c r="K159" s="198"/>
      <c r="L159" s="198"/>
      <c r="M159" s="198"/>
      <c r="N159" s="198"/>
      <c r="O159" s="198"/>
      <c r="P159" s="198"/>
      <c r="Q159" s="198"/>
      <c r="R159" s="198"/>
      <c r="S159" s="198"/>
      <c r="T159" s="198"/>
    </row>
    <row r="160" spans="2:20" hidden="1" x14ac:dyDescent="0.25">
      <c r="B160" s="13"/>
      <c r="C160" s="15"/>
      <c r="D160" s="15"/>
      <c r="E160" s="198"/>
      <c r="F160" s="198"/>
      <c r="G160" s="198"/>
      <c r="H160" s="198"/>
      <c r="I160" s="198"/>
      <c r="J160" s="198"/>
      <c r="K160" s="198"/>
      <c r="L160" s="198"/>
      <c r="M160" s="198"/>
      <c r="N160" s="198"/>
      <c r="O160" s="198"/>
      <c r="P160" s="198"/>
      <c r="Q160" s="198"/>
      <c r="R160" s="198"/>
      <c r="S160" s="198"/>
      <c r="T160" s="198"/>
    </row>
    <row r="161" spans="2:40" hidden="1" x14ac:dyDescent="0.25">
      <c r="B161" s="13"/>
      <c r="C161" s="15"/>
      <c r="D161" s="15"/>
      <c r="E161" s="198"/>
      <c r="F161" s="198"/>
      <c r="G161" s="198"/>
      <c r="H161" s="198"/>
      <c r="I161" s="198"/>
      <c r="J161" s="198"/>
      <c r="K161" s="198"/>
      <c r="L161" s="198"/>
      <c r="M161" s="198"/>
      <c r="N161" s="198"/>
      <c r="O161" s="198"/>
      <c r="P161" s="198"/>
      <c r="Q161" s="198"/>
      <c r="R161" s="198"/>
      <c r="S161" s="198"/>
      <c r="T161" s="198"/>
    </row>
    <row r="162" spans="2:40" hidden="1" x14ac:dyDescent="0.25">
      <c r="B162" s="13"/>
      <c r="C162" s="15"/>
      <c r="D162" s="15"/>
      <c r="E162" s="198"/>
      <c r="F162" s="198"/>
      <c r="G162" s="198"/>
      <c r="H162" s="198"/>
      <c r="I162" s="198"/>
      <c r="J162" s="198"/>
      <c r="K162" s="198"/>
      <c r="L162" s="198"/>
      <c r="M162" s="198"/>
      <c r="N162" s="198"/>
      <c r="O162" s="198"/>
      <c r="P162" s="198"/>
      <c r="Q162" s="198"/>
      <c r="R162" s="198"/>
      <c r="S162" s="198"/>
      <c r="T162" s="198"/>
    </row>
    <row r="163" spans="2:40" hidden="1" x14ac:dyDescent="0.25">
      <c r="B163" s="13"/>
      <c r="C163" s="15"/>
      <c r="D163" s="15"/>
      <c r="E163" s="198"/>
      <c r="F163" s="198"/>
      <c r="G163" s="198"/>
      <c r="H163" s="198"/>
      <c r="I163" s="198"/>
      <c r="J163" s="198"/>
      <c r="K163" s="198"/>
      <c r="L163" s="198"/>
      <c r="M163" s="198"/>
      <c r="N163" s="198"/>
      <c r="O163" s="198"/>
      <c r="P163" s="198"/>
      <c r="Q163" s="198"/>
      <c r="R163" s="198"/>
      <c r="S163" s="198"/>
      <c r="T163" s="198"/>
    </row>
    <row r="164" spans="2:40" hidden="1" x14ac:dyDescent="0.25">
      <c r="B164" s="15"/>
      <c r="C164" s="15"/>
      <c r="D164" s="15"/>
      <c r="E164" s="198"/>
      <c r="F164" s="198"/>
      <c r="G164" s="198"/>
      <c r="H164" s="198"/>
      <c r="I164" s="198"/>
      <c r="J164" s="198"/>
      <c r="K164" s="198"/>
      <c r="L164" s="198"/>
      <c r="M164" s="198"/>
      <c r="N164" s="198"/>
      <c r="O164" s="198"/>
      <c r="P164" s="198"/>
      <c r="Q164" s="198"/>
      <c r="R164" s="198"/>
      <c r="S164" s="198"/>
      <c r="T164" s="198"/>
    </row>
    <row r="165" spans="2:40" hidden="1" x14ac:dyDescent="0.25">
      <c r="B165" s="15"/>
      <c r="C165" s="15"/>
      <c r="D165" s="15"/>
      <c r="E165" s="198"/>
      <c r="F165" s="198"/>
      <c r="G165" s="198"/>
      <c r="H165" s="198"/>
      <c r="I165" s="198"/>
      <c r="J165" s="198"/>
      <c r="K165" s="198"/>
      <c r="L165" s="198"/>
      <c r="M165" s="198"/>
    </row>
    <row r="166" spans="2:40" ht="117.6" hidden="1" customHeight="1" x14ac:dyDescent="0.25">
      <c r="E166" s="39" t="s">
        <v>22</v>
      </c>
      <c r="F166" s="39" t="s">
        <v>38</v>
      </c>
      <c r="G166" s="39" t="s">
        <v>27</v>
      </c>
      <c r="H166" s="39" t="s">
        <v>37</v>
      </c>
      <c r="I166" s="290" t="s">
        <v>296</v>
      </c>
      <c r="J166" s="777" t="s">
        <v>297</v>
      </c>
      <c r="K166" s="778"/>
      <c r="L166" s="779"/>
      <c r="M166" s="777" t="s">
        <v>298</v>
      </c>
      <c r="N166" s="779"/>
      <c r="O166" s="290" t="s">
        <v>299</v>
      </c>
      <c r="P166" s="291" t="s">
        <v>300</v>
      </c>
      <c r="Q166" s="291"/>
      <c r="R166" s="291"/>
      <c r="S166" s="291"/>
      <c r="T166" s="291"/>
      <c r="U166" s="290" t="s">
        <v>301</v>
      </c>
      <c r="V166" s="292" t="s">
        <v>302</v>
      </c>
      <c r="W166" s="292"/>
      <c r="X166" s="292"/>
      <c r="Y166" s="292"/>
      <c r="Z166" s="292"/>
      <c r="AA166" s="292"/>
      <c r="AB166" s="290" t="s">
        <v>303</v>
      </c>
      <c r="AC166" s="290" t="s">
        <v>304</v>
      </c>
      <c r="AD166" s="290" t="s">
        <v>305</v>
      </c>
      <c r="AE166" s="290" t="s">
        <v>306</v>
      </c>
      <c r="AF166" s="292" t="s">
        <v>307</v>
      </c>
      <c r="AG166" s="293" t="s">
        <v>308</v>
      </c>
      <c r="AH166" s="293" t="s">
        <v>309</v>
      </c>
      <c r="AI166" s="293" t="s">
        <v>310</v>
      </c>
      <c r="AJ166" s="293" t="s">
        <v>311</v>
      </c>
      <c r="AK166" s="293" t="s">
        <v>312</v>
      </c>
      <c r="AL166" s="293" t="s">
        <v>313</v>
      </c>
      <c r="AM166" s="293" t="s">
        <v>314</v>
      </c>
      <c r="AN166" s="293" t="s">
        <v>315</v>
      </c>
    </row>
    <row r="167" spans="2:40" hidden="1" x14ac:dyDescent="0.25">
      <c r="B167" s="1" t="s">
        <v>8</v>
      </c>
      <c r="D167" s="32">
        <f>SUM(D169+D175+D182+D195+D207+D214+D243+D251)</f>
        <v>72</v>
      </c>
      <c r="E167" s="33">
        <f>E169+E175+E182+E195+E207+E214+E243+E251</f>
        <v>15</v>
      </c>
      <c r="F167" s="33">
        <f>F169+F175+F182+F195+F207+F214+F243+F251</f>
        <v>17</v>
      </c>
      <c r="G167" s="33">
        <f>G169+G175+G182+G195+G207+G214+G243+G251</f>
        <v>39</v>
      </c>
      <c r="H167" s="33">
        <f>H169+H175+H182+H195+H207+H214+H243+H251</f>
        <v>1</v>
      </c>
    </row>
    <row r="168" spans="2:40" hidden="1" x14ac:dyDescent="0.25">
      <c r="F168" s="219"/>
      <c r="G168" s="219"/>
    </row>
    <row r="169" spans="2:40" hidden="1" x14ac:dyDescent="0.25">
      <c r="B169" s="3" t="s">
        <v>23</v>
      </c>
      <c r="D169" s="32">
        <f>SUM(E169:G169)</f>
        <v>4</v>
      </c>
      <c r="E169" s="21">
        <f>SUM(E170:E173)</f>
        <v>2</v>
      </c>
      <c r="F169" s="21">
        <f t="shared" ref="F169:H169" si="13">SUM(F170:F173)</f>
        <v>0</v>
      </c>
      <c r="G169" s="21">
        <f>SUM(G170:G173)</f>
        <v>2</v>
      </c>
      <c r="H169" s="21">
        <f t="shared" si="13"/>
        <v>0</v>
      </c>
    </row>
    <row r="170" spans="2:40" s="47" customFormat="1" hidden="1" x14ac:dyDescent="0.25">
      <c r="B170" s="48" t="s">
        <v>4</v>
      </c>
      <c r="E170" s="34"/>
      <c r="F170" s="24"/>
      <c r="G170" s="37">
        <v>1</v>
      </c>
      <c r="H170" s="24"/>
      <c r="I170" s="199">
        <v>1</v>
      </c>
      <c r="J170" s="199"/>
      <c r="K170" s="199"/>
      <c r="L170" s="199"/>
      <c r="M170" s="695"/>
      <c r="N170" s="695"/>
      <c r="O170" s="199"/>
      <c r="P170" s="199"/>
      <c r="Q170" s="199"/>
      <c r="R170" s="199"/>
      <c r="S170" s="199"/>
      <c r="T170" s="199"/>
      <c r="U170" s="199"/>
      <c r="V170" s="46"/>
      <c r="W170" s="46"/>
      <c r="X170" s="46"/>
      <c r="Y170" s="46"/>
      <c r="Z170" s="46"/>
      <c r="AA170" s="46"/>
      <c r="AB170" s="46"/>
      <c r="AC170" s="46"/>
      <c r="AD170" s="46"/>
      <c r="AE170" s="46"/>
      <c r="AF170" s="46"/>
    </row>
    <row r="171" spans="2:40" hidden="1" x14ac:dyDescent="0.25">
      <c r="B171" s="3" t="s">
        <v>6</v>
      </c>
      <c r="E171" s="194">
        <v>1</v>
      </c>
      <c r="F171" s="26"/>
      <c r="G171" s="195"/>
      <c r="H171" s="26"/>
      <c r="M171" s="733"/>
      <c r="N171" s="733"/>
    </row>
    <row r="172" spans="2:40" s="47" customFormat="1" hidden="1" x14ac:dyDescent="0.25">
      <c r="B172" s="48" t="s">
        <v>3</v>
      </c>
      <c r="E172" s="194">
        <v>1</v>
      </c>
      <c r="F172" s="11"/>
      <c r="G172" s="195"/>
      <c r="H172" s="11"/>
      <c r="I172" s="199"/>
      <c r="J172" s="199"/>
      <c r="K172" s="199"/>
      <c r="L172" s="199"/>
      <c r="M172" s="695"/>
      <c r="N172" s="695"/>
      <c r="O172" s="199"/>
      <c r="P172" s="199"/>
      <c r="Q172" s="199"/>
      <c r="R172" s="199"/>
      <c r="S172" s="199"/>
      <c r="T172" s="199"/>
      <c r="U172" s="199"/>
      <c r="V172" s="46"/>
      <c r="W172" s="46"/>
      <c r="X172" s="46"/>
      <c r="Y172" s="46"/>
      <c r="Z172" s="46"/>
      <c r="AA172" s="46"/>
      <c r="AB172" s="46"/>
      <c r="AC172" s="46"/>
      <c r="AD172" s="46"/>
      <c r="AE172" s="46"/>
      <c r="AF172" s="46"/>
    </row>
    <row r="173" spans="2:40" hidden="1" x14ac:dyDescent="0.25">
      <c r="B173" s="3" t="s">
        <v>24</v>
      </c>
      <c r="E173" s="36"/>
      <c r="F173" s="27"/>
      <c r="G173" s="38">
        <v>1</v>
      </c>
      <c r="H173" s="27"/>
      <c r="K173" s="219">
        <v>1</v>
      </c>
      <c r="M173" s="733">
        <v>1</v>
      </c>
      <c r="N173" s="733"/>
    </row>
    <row r="174" spans="2:40" s="47" customFormat="1" hidden="1" x14ac:dyDescent="0.25">
      <c r="E174" s="46"/>
      <c r="F174" s="199"/>
      <c r="G174" s="199"/>
      <c r="H174" s="199"/>
      <c r="I174" s="199"/>
      <c r="J174" s="199"/>
      <c r="K174" s="199"/>
      <c r="L174" s="199"/>
      <c r="M174" s="695"/>
      <c r="N174" s="695"/>
      <c r="O174" s="199"/>
      <c r="P174" s="199"/>
      <c r="Q174" s="199"/>
      <c r="R174" s="199"/>
      <c r="S174" s="199"/>
      <c r="T174" s="199"/>
      <c r="U174" s="199"/>
      <c r="V174" s="46"/>
      <c r="W174" s="46"/>
      <c r="X174" s="46"/>
      <c r="Y174" s="46"/>
      <c r="Z174" s="46"/>
      <c r="AA174" s="46"/>
      <c r="AB174" s="46"/>
      <c r="AC174" s="46"/>
      <c r="AD174" s="46"/>
      <c r="AE174" s="46"/>
      <c r="AF174" s="46"/>
    </row>
    <row r="175" spans="2:40" hidden="1" x14ac:dyDescent="0.25">
      <c r="B175" s="3" t="s">
        <v>32</v>
      </c>
      <c r="D175" s="32">
        <f>SUM(E175:G175)</f>
        <v>5</v>
      </c>
      <c r="E175" s="21">
        <f>SUM(E176:E180)</f>
        <v>2</v>
      </c>
      <c r="F175" s="21">
        <f>SUM(F176:F180)</f>
        <v>1</v>
      </c>
      <c r="G175" s="21">
        <f>SUM(G176:G180)</f>
        <v>2</v>
      </c>
      <c r="H175" s="21">
        <f>SUM(H176:H180)</f>
        <v>0</v>
      </c>
      <c r="M175" s="733"/>
      <c r="N175" s="733"/>
    </row>
    <row r="176" spans="2:40" s="47" customFormat="1" hidden="1" x14ac:dyDescent="0.25">
      <c r="B176" s="47" t="s">
        <v>1</v>
      </c>
      <c r="E176" s="24"/>
      <c r="F176" s="34"/>
      <c r="G176" s="24">
        <v>1</v>
      </c>
      <c r="H176" s="24"/>
      <c r="I176" s="199"/>
      <c r="J176" s="199"/>
      <c r="K176" s="199"/>
      <c r="L176" s="199"/>
      <c r="M176" s="695">
        <v>1</v>
      </c>
      <c r="N176" s="695"/>
      <c r="O176" s="199"/>
      <c r="P176" s="199"/>
      <c r="Q176" s="199"/>
      <c r="R176" s="199"/>
      <c r="S176" s="199"/>
      <c r="T176" s="199"/>
      <c r="U176" s="199"/>
      <c r="V176" s="46"/>
      <c r="W176" s="46"/>
      <c r="X176" s="46"/>
      <c r="Y176" s="46"/>
      <c r="Z176" s="46"/>
      <c r="AA176" s="46"/>
      <c r="AB176" s="46"/>
      <c r="AC176" s="46"/>
      <c r="AD176" s="46"/>
      <c r="AE176" s="46"/>
      <c r="AF176" s="46"/>
    </row>
    <row r="177" spans="2:33" hidden="1" x14ac:dyDescent="0.25">
      <c r="B177" s="1" t="s">
        <v>5</v>
      </c>
      <c r="E177" s="11">
        <v>1</v>
      </c>
      <c r="F177" s="30"/>
      <c r="G177" s="11"/>
      <c r="H177" s="26"/>
      <c r="M177" s="733"/>
      <c r="N177" s="733"/>
    </row>
    <row r="178" spans="2:33" s="47" customFormat="1" hidden="1" x14ac:dyDescent="0.25">
      <c r="B178" s="47" t="s">
        <v>2</v>
      </c>
      <c r="E178" s="11">
        <v>1</v>
      </c>
      <c r="F178" s="194"/>
      <c r="G178" s="11"/>
      <c r="H178" s="11"/>
      <c r="I178" s="199"/>
      <c r="J178" s="199"/>
      <c r="K178" s="199"/>
      <c r="L178" s="199"/>
      <c r="M178" s="695"/>
      <c r="N178" s="695"/>
      <c r="O178" s="199"/>
      <c r="P178" s="199"/>
      <c r="Q178" s="199"/>
      <c r="R178" s="199"/>
      <c r="S178" s="199"/>
      <c r="T178" s="199"/>
      <c r="U178" s="199"/>
      <c r="V178" s="46"/>
      <c r="W178" s="46"/>
      <c r="X178" s="46"/>
      <c r="Y178" s="46"/>
      <c r="Z178" s="46"/>
      <c r="AA178" s="46"/>
      <c r="AB178" s="46"/>
      <c r="AC178" s="46"/>
      <c r="AD178" s="46"/>
      <c r="AE178" s="46"/>
      <c r="AF178" s="46"/>
    </row>
    <row r="179" spans="2:33" hidden="1" x14ac:dyDescent="0.25">
      <c r="B179" s="1" t="s">
        <v>25</v>
      </c>
      <c r="E179" s="11"/>
      <c r="F179" s="30"/>
      <c r="G179" s="11">
        <v>1</v>
      </c>
      <c r="H179" s="26"/>
      <c r="M179" s="733"/>
      <c r="N179" s="733"/>
      <c r="O179" s="219">
        <v>1</v>
      </c>
    </row>
    <row r="180" spans="2:33" s="47" customFormat="1" hidden="1" x14ac:dyDescent="0.25">
      <c r="B180" s="47" t="s">
        <v>26</v>
      </c>
      <c r="E180" s="23"/>
      <c r="F180" s="36">
        <v>1</v>
      </c>
      <c r="G180" s="23"/>
      <c r="H180" s="23"/>
      <c r="I180" s="199"/>
      <c r="J180" s="199"/>
      <c r="K180" s="199"/>
      <c r="L180" s="199"/>
      <c r="M180" s="695"/>
      <c r="N180" s="695"/>
      <c r="O180" s="199"/>
      <c r="P180" s="199"/>
      <c r="Q180" s="199"/>
      <c r="R180" s="199"/>
      <c r="S180" s="199"/>
      <c r="T180" s="199"/>
      <c r="U180" s="199"/>
      <c r="V180" s="46"/>
      <c r="W180" s="46"/>
      <c r="X180" s="46"/>
      <c r="Y180" s="46"/>
      <c r="Z180" s="46"/>
      <c r="AA180" s="46"/>
      <c r="AB180" s="46"/>
      <c r="AC180" s="46"/>
      <c r="AD180" s="46"/>
      <c r="AE180" s="46"/>
      <c r="AF180" s="46"/>
    </row>
    <row r="181" spans="2:33" hidden="1" x14ac:dyDescent="0.25">
      <c r="F181" s="219"/>
      <c r="G181" s="219"/>
    </row>
    <row r="182" spans="2:33" hidden="1" x14ac:dyDescent="0.25">
      <c r="B182" s="3" t="s">
        <v>105</v>
      </c>
      <c r="D182" s="32">
        <f>SUM(E182:G182)</f>
        <v>11</v>
      </c>
      <c r="E182" s="21">
        <f>SUM(E183:E193)</f>
        <v>1</v>
      </c>
      <c r="F182" s="21">
        <f t="shared" ref="F182" si="14">SUM(F183:F193)</f>
        <v>4</v>
      </c>
      <c r="G182" s="21">
        <f>SUM(G183:G193)</f>
        <v>6</v>
      </c>
      <c r="H182" s="21">
        <f>SUM(H183:H193)</f>
        <v>0</v>
      </c>
    </row>
    <row r="183" spans="2:33" s="47" customFormat="1" hidden="1" x14ac:dyDescent="0.25">
      <c r="B183" s="47" t="s">
        <v>39</v>
      </c>
      <c r="E183" s="24">
        <v>1</v>
      </c>
      <c r="F183" s="34"/>
      <c r="G183" s="24"/>
      <c r="H183" s="24"/>
      <c r="I183" s="199"/>
      <c r="J183" s="199"/>
      <c r="K183" s="199"/>
      <c r="L183" s="199"/>
      <c r="M183" s="199"/>
      <c r="N183" s="199"/>
      <c r="O183" s="199"/>
      <c r="P183" s="199"/>
      <c r="Q183" s="199"/>
      <c r="R183" s="199"/>
      <c r="S183" s="199"/>
      <c r="T183" s="199"/>
      <c r="U183" s="199"/>
      <c r="V183" s="46"/>
      <c r="W183" s="46"/>
      <c r="X183" s="46"/>
      <c r="Y183" s="46"/>
      <c r="Z183" s="46"/>
      <c r="AA183" s="46"/>
      <c r="AB183" s="46"/>
      <c r="AC183" s="46"/>
      <c r="AD183" s="46"/>
      <c r="AE183" s="46"/>
      <c r="AF183" s="46"/>
    </row>
    <row r="184" spans="2:33" hidden="1" x14ac:dyDescent="0.25">
      <c r="B184" s="1" t="s">
        <v>40</v>
      </c>
      <c r="E184" s="11"/>
      <c r="F184" s="30"/>
      <c r="G184" s="11">
        <v>1</v>
      </c>
      <c r="H184" s="26"/>
      <c r="P184" s="219">
        <v>1</v>
      </c>
      <c r="U184" s="219">
        <v>1</v>
      </c>
      <c r="AG184" s="21"/>
    </row>
    <row r="185" spans="2:33" s="47" customFormat="1" hidden="1" x14ac:dyDescent="0.25">
      <c r="B185" s="47" t="s">
        <v>41</v>
      </c>
      <c r="E185" s="11"/>
      <c r="F185" s="194"/>
      <c r="G185" s="11">
        <v>1</v>
      </c>
      <c r="H185" s="11"/>
      <c r="I185" s="199"/>
      <c r="J185" s="199"/>
      <c r="K185" s="199">
        <v>1</v>
      </c>
      <c r="L185" s="199"/>
      <c r="M185" s="199"/>
      <c r="N185" s="199"/>
      <c r="O185" s="199"/>
      <c r="P185" s="199"/>
      <c r="Q185" s="199"/>
      <c r="R185" s="199"/>
      <c r="S185" s="199"/>
      <c r="T185" s="199"/>
      <c r="U185" s="199">
        <v>1</v>
      </c>
      <c r="V185" s="46">
        <v>1</v>
      </c>
      <c r="W185" s="46"/>
      <c r="X185" s="46"/>
      <c r="Y185" s="46"/>
      <c r="Z185" s="46"/>
      <c r="AA185" s="46"/>
      <c r="AB185" s="46">
        <v>1</v>
      </c>
      <c r="AC185" s="46">
        <v>1</v>
      </c>
      <c r="AD185" s="46"/>
      <c r="AE185" s="46"/>
      <c r="AF185" s="46"/>
    </row>
    <row r="186" spans="2:33" hidden="1" x14ac:dyDescent="0.25">
      <c r="B186" s="1" t="s">
        <v>42</v>
      </c>
      <c r="E186" s="11"/>
      <c r="F186" s="30">
        <v>1</v>
      </c>
      <c r="G186" s="11"/>
      <c r="H186" s="26"/>
      <c r="J186" s="733"/>
      <c r="K186" s="733"/>
      <c r="L186" s="733"/>
    </row>
    <row r="187" spans="2:33" s="47" customFormat="1" hidden="1" x14ac:dyDescent="0.25">
      <c r="B187" s="47" t="s">
        <v>43</v>
      </c>
      <c r="E187" s="11"/>
      <c r="F187" s="194">
        <v>1</v>
      </c>
      <c r="G187" s="11"/>
      <c r="H187" s="11"/>
      <c r="I187" s="199"/>
      <c r="J187" s="695"/>
      <c r="K187" s="695"/>
      <c r="L187" s="695"/>
      <c r="M187" s="199"/>
      <c r="N187" s="199"/>
      <c r="O187" s="199"/>
      <c r="P187" s="199"/>
      <c r="Q187" s="199"/>
      <c r="R187" s="199"/>
      <c r="S187" s="199"/>
      <c r="T187" s="199"/>
      <c r="U187" s="199"/>
      <c r="V187" s="46"/>
      <c r="W187" s="46"/>
      <c r="X187" s="46"/>
      <c r="Y187" s="46"/>
      <c r="Z187" s="46"/>
      <c r="AA187" s="46"/>
      <c r="AB187" s="46"/>
      <c r="AC187" s="46"/>
      <c r="AD187" s="46">
        <v>1</v>
      </c>
      <c r="AE187" s="46"/>
      <c r="AF187" s="46"/>
    </row>
    <row r="188" spans="2:33" hidden="1" x14ac:dyDescent="0.25">
      <c r="B188" s="1" t="s">
        <v>44</v>
      </c>
      <c r="E188" s="11"/>
      <c r="F188" s="30"/>
      <c r="G188" s="11">
        <v>1</v>
      </c>
      <c r="H188" s="26"/>
      <c r="J188" s="733"/>
      <c r="K188" s="733"/>
      <c r="L188" s="733"/>
      <c r="AE188" s="21">
        <v>1</v>
      </c>
    </row>
    <row r="189" spans="2:33" s="47" customFormat="1" hidden="1" x14ac:dyDescent="0.25">
      <c r="B189" s="47" t="s">
        <v>45</v>
      </c>
      <c r="E189" s="11"/>
      <c r="F189" s="194"/>
      <c r="G189" s="11">
        <v>1</v>
      </c>
      <c r="H189" s="11"/>
      <c r="I189" s="199"/>
      <c r="J189" s="695"/>
      <c r="K189" s="695"/>
      <c r="L189" s="695"/>
      <c r="M189" s="199"/>
      <c r="N189" s="199"/>
      <c r="O189" s="199"/>
      <c r="P189" s="199"/>
      <c r="Q189" s="199"/>
      <c r="R189" s="199"/>
      <c r="S189" s="199"/>
      <c r="T189" s="199"/>
      <c r="U189" s="199"/>
      <c r="V189" s="46">
        <v>1</v>
      </c>
      <c r="W189" s="46"/>
      <c r="X189" s="46"/>
      <c r="Y189" s="46"/>
      <c r="Z189" s="46"/>
      <c r="AA189" s="46"/>
      <c r="AB189" s="46"/>
      <c r="AC189" s="46"/>
      <c r="AD189" s="46"/>
      <c r="AE189" s="46"/>
      <c r="AF189" s="46"/>
    </row>
    <row r="190" spans="2:33" hidden="1" x14ac:dyDescent="0.25">
      <c r="B190" s="1" t="s">
        <v>46</v>
      </c>
      <c r="E190" s="11"/>
      <c r="F190" s="30">
        <v>1</v>
      </c>
      <c r="G190" s="11"/>
      <c r="H190" s="26"/>
      <c r="J190" s="733"/>
      <c r="K190" s="733"/>
      <c r="L190" s="733"/>
    </row>
    <row r="191" spans="2:33" s="47" customFormat="1" hidden="1" x14ac:dyDescent="0.25">
      <c r="B191" s="47" t="s">
        <v>47</v>
      </c>
      <c r="E191" s="11"/>
      <c r="F191" s="194"/>
      <c r="G191" s="11">
        <v>1</v>
      </c>
      <c r="H191" s="11"/>
      <c r="I191" s="199"/>
      <c r="J191" s="695"/>
      <c r="K191" s="695"/>
      <c r="L191" s="695"/>
      <c r="M191" s="199"/>
      <c r="N191" s="199"/>
      <c r="O191" s="199"/>
      <c r="P191" s="199"/>
      <c r="Q191" s="199"/>
      <c r="R191" s="199"/>
      <c r="S191" s="199"/>
      <c r="T191" s="199"/>
      <c r="U191" s="199"/>
      <c r="V191" s="46"/>
      <c r="W191" s="46"/>
      <c r="X191" s="46"/>
      <c r="Y191" s="46"/>
      <c r="Z191" s="46"/>
      <c r="AA191" s="46"/>
      <c r="AB191" s="46"/>
      <c r="AC191" s="46"/>
      <c r="AD191" s="46"/>
      <c r="AE191" s="46"/>
      <c r="AF191" s="46">
        <v>1</v>
      </c>
    </row>
    <row r="192" spans="2:33" hidden="1" x14ac:dyDescent="0.25">
      <c r="B192" s="1" t="s">
        <v>316</v>
      </c>
      <c r="E192" s="11"/>
      <c r="F192" s="30">
        <v>1</v>
      </c>
      <c r="G192" s="11"/>
      <c r="H192" s="26"/>
      <c r="J192" s="733"/>
      <c r="K192" s="733"/>
      <c r="L192" s="733"/>
    </row>
    <row r="193" spans="2:37" s="47" customFormat="1" hidden="1" x14ac:dyDescent="0.25">
      <c r="B193" s="47" t="s">
        <v>317</v>
      </c>
      <c r="E193" s="23"/>
      <c r="F193" s="36"/>
      <c r="G193" s="23">
        <v>1</v>
      </c>
      <c r="H193" s="23"/>
      <c r="I193" s="199"/>
      <c r="J193" s="695"/>
      <c r="K193" s="695"/>
      <c r="L193" s="695"/>
      <c r="M193" s="199"/>
      <c r="N193" s="199"/>
      <c r="O193" s="199"/>
      <c r="P193" s="199"/>
      <c r="Q193" s="199"/>
      <c r="R193" s="199"/>
      <c r="S193" s="199"/>
      <c r="T193" s="199"/>
      <c r="U193" s="199"/>
      <c r="V193" s="46"/>
      <c r="W193" s="46"/>
      <c r="X193" s="46"/>
      <c r="Y193" s="46"/>
      <c r="Z193" s="46"/>
      <c r="AA193" s="46"/>
      <c r="AB193" s="46"/>
      <c r="AC193" s="46"/>
      <c r="AD193" s="46"/>
      <c r="AE193" s="46"/>
      <c r="AF193" s="46">
        <v>1</v>
      </c>
    </row>
    <row r="194" spans="2:37" hidden="1" x14ac:dyDescent="0.25">
      <c r="B194" s="1" t="s">
        <v>7</v>
      </c>
      <c r="E194" s="21" t="s">
        <v>7</v>
      </c>
      <c r="F194" s="219"/>
      <c r="G194" s="219"/>
      <c r="J194" s="733"/>
      <c r="K194" s="733"/>
      <c r="L194" s="733"/>
    </row>
    <row r="195" spans="2:37" hidden="1" x14ac:dyDescent="0.25">
      <c r="B195" s="3" t="s">
        <v>12</v>
      </c>
      <c r="D195" s="32">
        <f>SUM(E195:H195)</f>
        <v>11</v>
      </c>
      <c r="E195" s="21">
        <f>SUM(E196:E206)</f>
        <v>1</v>
      </c>
      <c r="F195" s="21">
        <f t="shared" ref="F195:H195" si="15">SUM(F196:F206)</f>
        <v>1</v>
      </c>
      <c r="G195" s="21">
        <f>SUM(G196:G206)</f>
        <v>8</v>
      </c>
      <c r="H195" s="21">
        <f t="shared" si="15"/>
        <v>1</v>
      </c>
      <c r="J195" s="733"/>
      <c r="K195" s="733"/>
      <c r="L195" s="733"/>
    </row>
    <row r="196" spans="2:37" s="47" customFormat="1" hidden="1" x14ac:dyDescent="0.25">
      <c r="B196" s="47" t="s">
        <v>318</v>
      </c>
      <c r="E196" s="24"/>
      <c r="F196" s="34"/>
      <c r="G196" s="24"/>
      <c r="H196" s="294">
        <v>1</v>
      </c>
      <c r="I196" s="199"/>
      <c r="J196" s="695"/>
      <c r="K196" s="695"/>
      <c r="L196" s="695"/>
      <c r="M196" s="199"/>
      <c r="N196" s="199"/>
      <c r="O196" s="199"/>
      <c r="P196" s="199"/>
      <c r="Q196" s="199"/>
      <c r="R196" s="199"/>
      <c r="S196" s="199"/>
      <c r="T196" s="199"/>
      <c r="U196" s="199"/>
      <c r="V196" s="295"/>
      <c r="W196" s="295"/>
      <c r="X196" s="295"/>
      <c r="Y196" s="295"/>
      <c r="Z196" s="295"/>
      <c r="AA196" s="295"/>
      <c r="AB196" s="46"/>
      <c r="AC196" s="46"/>
      <c r="AD196" s="46"/>
      <c r="AE196" s="46"/>
      <c r="AF196" s="295">
        <v>1</v>
      </c>
      <c r="AH196" s="295">
        <v>1</v>
      </c>
    </row>
    <row r="197" spans="2:37" hidden="1" x14ac:dyDescent="0.25">
      <c r="B197" s="1" t="s">
        <v>50</v>
      </c>
      <c r="E197" s="11"/>
      <c r="F197" s="30"/>
      <c r="G197" s="11">
        <v>1</v>
      </c>
      <c r="H197" s="26"/>
      <c r="J197" s="733"/>
      <c r="K197" s="733"/>
      <c r="L197" s="733"/>
      <c r="U197" s="219">
        <v>1</v>
      </c>
    </row>
    <row r="198" spans="2:37" s="47" customFormat="1" hidden="1" x14ac:dyDescent="0.25">
      <c r="B198" s="47" t="s">
        <v>51</v>
      </c>
      <c r="E198" s="11">
        <v>1</v>
      </c>
      <c r="F198" s="194"/>
      <c r="G198" s="11"/>
      <c r="H198" s="11"/>
      <c r="I198" s="199"/>
      <c r="J198" s="695"/>
      <c r="K198" s="695"/>
      <c r="L198" s="695"/>
      <c r="M198" s="199"/>
      <c r="N198" s="199"/>
      <c r="O198" s="199"/>
      <c r="P198" s="199"/>
      <c r="Q198" s="199"/>
      <c r="R198" s="199"/>
      <c r="S198" s="199"/>
      <c r="T198" s="199"/>
      <c r="U198" s="199"/>
      <c r="V198" s="46"/>
      <c r="W198" s="46"/>
      <c r="X198" s="46"/>
      <c r="Y198" s="46"/>
      <c r="Z198" s="46"/>
      <c r="AA198" s="46"/>
      <c r="AB198" s="46"/>
      <c r="AC198" s="46"/>
      <c r="AD198" s="46"/>
      <c r="AE198" s="46"/>
      <c r="AF198" s="46"/>
    </row>
    <row r="199" spans="2:37" hidden="1" x14ac:dyDescent="0.25">
      <c r="B199" s="1" t="s">
        <v>52</v>
      </c>
      <c r="E199" s="11"/>
      <c r="F199" s="30">
        <v>1</v>
      </c>
      <c r="G199" s="11"/>
      <c r="H199" s="26"/>
      <c r="J199" s="733"/>
      <c r="K199" s="733"/>
      <c r="L199" s="733"/>
    </row>
    <row r="200" spans="2:37" s="47" customFormat="1" hidden="1" x14ac:dyDescent="0.25">
      <c r="B200" s="47" t="s">
        <v>53</v>
      </c>
      <c r="E200" s="11"/>
      <c r="F200" s="194"/>
      <c r="G200" s="11">
        <v>1</v>
      </c>
      <c r="H200" s="11"/>
      <c r="I200" s="199"/>
      <c r="J200" s="695"/>
      <c r="K200" s="695"/>
      <c r="L200" s="695"/>
      <c r="M200" s="199"/>
      <c r="N200" s="199"/>
      <c r="O200" s="199"/>
      <c r="P200" s="199"/>
      <c r="Q200" s="199"/>
      <c r="R200" s="199"/>
      <c r="S200" s="199"/>
      <c r="T200" s="199"/>
      <c r="U200" s="199"/>
      <c r="V200" s="46"/>
      <c r="W200" s="46"/>
      <c r="X200" s="46"/>
      <c r="Y200" s="46"/>
      <c r="Z200" s="46"/>
      <c r="AA200" s="46"/>
      <c r="AB200" s="46"/>
      <c r="AC200" s="46"/>
      <c r="AD200" s="46"/>
      <c r="AE200" s="46"/>
      <c r="AF200" s="46"/>
      <c r="AG200" s="46">
        <v>1</v>
      </c>
    </row>
    <row r="201" spans="2:37" hidden="1" x14ac:dyDescent="0.25">
      <c r="B201" s="1" t="s">
        <v>54</v>
      </c>
      <c r="E201" s="11"/>
      <c r="F201" s="30"/>
      <c r="G201" s="11">
        <v>1</v>
      </c>
      <c r="H201" s="26"/>
      <c r="J201" s="733"/>
      <c r="K201" s="733"/>
      <c r="L201" s="733"/>
      <c r="U201" s="219">
        <v>1</v>
      </c>
      <c r="AH201" s="21">
        <v>1</v>
      </c>
    </row>
    <row r="202" spans="2:37" s="47" customFormat="1" hidden="1" x14ac:dyDescent="0.25">
      <c r="B202" s="47" t="s">
        <v>55</v>
      </c>
      <c r="E202" s="11"/>
      <c r="F202" s="194"/>
      <c r="G202" s="11">
        <v>1</v>
      </c>
      <c r="H202" s="11"/>
      <c r="I202" s="199"/>
      <c r="J202" s="695"/>
      <c r="K202" s="695"/>
      <c r="L202" s="695"/>
      <c r="M202" s="199"/>
      <c r="N202" s="199"/>
      <c r="O202" s="199"/>
      <c r="P202" s="199">
        <v>1</v>
      </c>
      <c r="Q202" s="199"/>
      <c r="R202" s="199"/>
      <c r="S202" s="199"/>
      <c r="T202" s="199"/>
      <c r="U202" s="199">
        <v>1</v>
      </c>
      <c r="V202" s="46">
        <v>1</v>
      </c>
      <c r="W202" s="46"/>
      <c r="X202" s="46"/>
      <c r="Y202" s="46"/>
      <c r="Z202" s="46"/>
      <c r="AA202" s="46"/>
      <c r="AB202" s="46"/>
      <c r="AC202" s="46"/>
      <c r="AD202" s="46"/>
      <c r="AE202" s="46"/>
      <c r="AF202" s="46"/>
      <c r="AI202" s="46">
        <v>1</v>
      </c>
      <c r="AJ202" s="46">
        <v>1</v>
      </c>
    </row>
    <row r="203" spans="2:37" hidden="1" x14ac:dyDescent="0.25">
      <c r="B203" s="1" t="s">
        <v>56</v>
      </c>
      <c r="E203" s="11"/>
      <c r="F203" s="30"/>
      <c r="G203" s="11">
        <v>1</v>
      </c>
      <c r="H203" s="26"/>
      <c r="J203" s="733">
        <v>1</v>
      </c>
      <c r="K203" s="733"/>
      <c r="L203" s="733"/>
      <c r="O203" s="219">
        <v>1</v>
      </c>
      <c r="U203" s="219">
        <v>1</v>
      </c>
      <c r="AI203" s="21">
        <v>1</v>
      </c>
      <c r="AK203" s="21">
        <v>1</v>
      </c>
    </row>
    <row r="204" spans="2:37" s="47" customFormat="1" hidden="1" x14ac:dyDescent="0.25">
      <c r="B204" s="47" t="s">
        <v>57</v>
      </c>
      <c r="E204" s="11"/>
      <c r="F204" s="194"/>
      <c r="G204" s="11">
        <v>1</v>
      </c>
      <c r="H204" s="11"/>
      <c r="I204" s="199"/>
      <c r="J204" s="695"/>
      <c r="K204" s="695"/>
      <c r="L204" s="695"/>
      <c r="M204" s="199"/>
      <c r="N204" s="199"/>
      <c r="O204" s="199"/>
      <c r="P204" s="199"/>
      <c r="Q204" s="199"/>
      <c r="R204" s="199"/>
      <c r="S204" s="199"/>
      <c r="T204" s="199"/>
      <c r="U204" s="199">
        <v>1</v>
      </c>
      <c r="V204" s="46"/>
      <c r="W204" s="46"/>
      <c r="X204" s="46"/>
      <c r="Y204" s="46"/>
      <c r="Z204" s="46"/>
      <c r="AA204" s="46"/>
      <c r="AB204" s="46"/>
      <c r="AC204" s="46"/>
      <c r="AD204" s="46"/>
      <c r="AE204" s="46"/>
      <c r="AF204" s="46"/>
    </row>
    <row r="205" spans="2:37" hidden="1" x14ac:dyDescent="0.25">
      <c r="B205" s="1" t="s">
        <v>58</v>
      </c>
      <c r="E205" s="11"/>
      <c r="F205" s="30"/>
      <c r="G205" s="11">
        <v>1</v>
      </c>
      <c r="H205" s="26"/>
      <c r="J205" s="733"/>
      <c r="K205" s="733"/>
      <c r="L205" s="733"/>
      <c r="AF205" s="296">
        <v>1</v>
      </c>
      <c r="AG205" s="21">
        <v>1</v>
      </c>
    </row>
    <row r="206" spans="2:37" s="47" customFormat="1" hidden="1" x14ac:dyDescent="0.25">
      <c r="B206" s="47" t="s">
        <v>59</v>
      </c>
      <c r="E206" s="23"/>
      <c r="F206" s="36"/>
      <c r="G206" s="23">
        <v>1</v>
      </c>
      <c r="H206" s="23"/>
      <c r="I206" s="199"/>
      <c r="J206" s="695"/>
      <c r="K206" s="695"/>
      <c r="L206" s="695"/>
      <c r="M206" s="199"/>
      <c r="N206" s="199"/>
      <c r="O206" s="199"/>
      <c r="P206" s="199">
        <v>1</v>
      </c>
      <c r="Q206" s="199"/>
      <c r="R206" s="199"/>
      <c r="S206" s="199"/>
      <c r="T206" s="199"/>
      <c r="U206" s="199">
        <v>1</v>
      </c>
      <c r="V206" s="46"/>
      <c r="W206" s="46"/>
      <c r="X206" s="46"/>
      <c r="Y206" s="46"/>
      <c r="Z206" s="46"/>
      <c r="AA206" s="46"/>
      <c r="AB206" s="46"/>
      <c r="AC206" s="46"/>
      <c r="AD206" s="46"/>
      <c r="AE206" s="46"/>
      <c r="AF206" s="46"/>
    </row>
    <row r="207" spans="2:37" hidden="1" x14ac:dyDescent="0.25">
      <c r="B207" s="3" t="s">
        <v>11</v>
      </c>
      <c r="D207" s="32">
        <f>SUM(E207:G207)</f>
        <v>6</v>
      </c>
      <c r="E207" s="21">
        <f>SUM(E208:E213)</f>
        <v>2</v>
      </c>
      <c r="F207" s="21">
        <f t="shared" ref="F207:H207" si="16">SUM(F208:F213)</f>
        <v>1</v>
      </c>
      <c r="G207" s="21">
        <f>SUM(G208:G213)</f>
        <v>3</v>
      </c>
      <c r="H207" s="21">
        <f t="shared" si="16"/>
        <v>0</v>
      </c>
      <c r="J207" s="733"/>
      <c r="K207" s="733"/>
      <c r="L207" s="733"/>
    </row>
    <row r="208" spans="2:37" s="47" customFormat="1" hidden="1" x14ac:dyDescent="0.25">
      <c r="B208" s="47" t="s">
        <v>60</v>
      </c>
      <c r="E208" s="24"/>
      <c r="F208" s="34"/>
      <c r="G208" s="24">
        <v>1</v>
      </c>
      <c r="H208" s="24"/>
      <c r="I208" s="199"/>
      <c r="J208" s="695"/>
      <c r="K208" s="695"/>
      <c r="L208" s="695"/>
      <c r="M208" s="199"/>
      <c r="N208" s="199"/>
      <c r="O208" s="199"/>
      <c r="P208" s="199"/>
      <c r="Q208" s="199"/>
      <c r="R208" s="199"/>
      <c r="S208" s="199"/>
      <c r="T208" s="199"/>
      <c r="U208" s="199"/>
      <c r="V208" s="46"/>
      <c r="W208" s="46"/>
      <c r="X208" s="46"/>
      <c r="Y208" s="46"/>
      <c r="Z208" s="46"/>
      <c r="AA208" s="46"/>
      <c r="AB208" s="46"/>
      <c r="AC208" s="46"/>
      <c r="AD208" s="46"/>
      <c r="AE208" s="46"/>
      <c r="AF208" s="46"/>
      <c r="AJ208" s="46">
        <v>1</v>
      </c>
    </row>
    <row r="209" spans="2:38" hidden="1" x14ac:dyDescent="0.25">
      <c r="B209" s="1" t="s">
        <v>61</v>
      </c>
      <c r="E209" s="11"/>
      <c r="F209" s="30">
        <v>1</v>
      </c>
      <c r="G209" s="26"/>
      <c r="H209" s="26"/>
      <c r="J209" s="733"/>
      <c r="K209" s="733"/>
      <c r="L209" s="733"/>
    </row>
    <row r="210" spans="2:38" s="47" customFormat="1" hidden="1" x14ac:dyDescent="0.25">
      <c r="B210" s="47" t="s">
        <v>62</v>
      </c>
      <c r="E210" s="11">
        <v>1</v>
      </c>
      <c r="F210" s="194"/>
      <c r="G210" s="11"/>
      <c r="H210" s="11"/>
      <c r="I210" s="199"/>
      <c r="J210" s="695"/>
      <c r="K210" s="695"/>
      <c r="L210" s="695"/>
      <c r="M210" s="199"/>
      <c r="N210" s="199"/>
      <c r="O210" s="199"/>
      <c r="P210" s="199"/>
      <c r="Q210" s="199"/>
      <c r="R210" s="199"/>
      <c r="S210" s="199"/>
      <c r="T210" s="199"/>
      <c r="U210" s="199"/>
      <c r="V210" s="46"/>
      <c r="W210" s="46"/>
      <c r="X210" s="46"/>
      <c r="Y210" s="46"/>
      <c r="Z210" s="46"/>
      <c r="AA210" s="46"/>
      <c r="AB210" s="46"/>
      <c r="AC210" s="46"/>
      <c r="AD210" s="46"/>
      <c r="AE210" s="46"/>
      <c r="AF210" s="46"/>
    </row>
    <row r="211" spans="2:38" hidden="1" x14ac:dyDescent="0.25">
      <c r="B211" s="1" t="s">
        <v>319</v>
      </c>
      <c r="E211" s="11"/>
      <c r="F211" s="30"/>
      <c r="G211" s="26">
        <v>1</v>
      </c>
      <c r="H211" s="26"/>
      <c r="J211" s="733" t="s">
        <v>7</v>
      </c>
      <c r="K211" s="733"/>
      <c r="L211" s="733"/>
      <c r="AL211" s="21">
        <v>1</v>
      </c>
    </row>
    <row r="212" spans="2:38" s="47" customFormat="1" hidden="1" x14ac:dyDescent="0.25">
      <c r="B212" s="47" t="s">
        <v>64</v>
      </c>
      <c r="E212" s="11"/>
      <c r="F212" s="194"/>
      <c r="G212" s="11">
        <v>1</v>
      </c>
      <c r="H212" s="11"/>
      <c r="I212" s="199"/>
      <c r="J212" s="695"/>
      <c r="K212" s="695"/>
      <c r="L212" s="695"/>
      <c r="M212" s="199"/>
      <c r="N212" s="199"/>
      <c r="O212" s="199"/>
      <c r="P212" s="199"/>
      <c r="Q212" s="199"/>
      <c r="R212" s="199"/>
      <c r="S212" s="199"/>
      <c r="T212" s="199"/>
      <c r="U212" s="199"/>
      <c r="V212" s="46"/>
      <c r="W212" s="46"/>
      <c r="X212" s="46"/>
      <c r="Y212" s="46"/>
      <c r="Z212" s="46"/>
      <c r="AA212" s="46"/>
      <c r="AB212" s="46"/>
      <c r="AC212" s="46"/>
      <c r="AD212" s="46"/>
      <c r="AE212" s="46"/>
      <c r="AF212" s="46"/>
      <c r="AH212" s="46">
        <v>1</v>
      </c>
    </row>
    <row r="213" spans="2:38" hidden="1" x14ac:dyDescent="0.25">
      <c r="B213" s="1" t="s">
        <v>65</v>
      </c>
      <c r="E213" s="23">
        <v>1</v>
      </c>
      <c r="F213" s="196"/>
      <c r="G213" s="27"/>
      <c r="H213" s="27"/>
      <c r="J213" s="733"/>
      <c r="K213" s="733"/>
      <c r="L213" s="733"/>
    </row>
    <row r="214" spans="2:38" hidden="1" x14ac:dyDescent="0.25">
      <c r="B214" s="3" t="s">
        <v>9</v>
      </c>
      <c r="D214" s="32">
        <f>SUM(E214:H214)</f>
        <v>27</v>
      </c>
      <c r="E214" s="21">
        <f>SUM(E215:E242)</f>
        <v>4</v>
      </c>
      <c r="F214" s="21">
        <f>SUM(F215:F242)</f>
        <v>7</v>
      </c>
      <c r="G214" s="21">
        <f>SUM(G215:G242)</f>
        <v>16</v>
      </c>
      <c r="H214" s="21">
        <f>SUM(H215:H242)</f>
        <v>0</v>
      </c>
    </row>
    <row r="215" spans="2:38" hidden="1" x14ac:dyDescent="0.25">
      <c r="E215" s="24"/>
      <c r="F215" s="29"/>
      <c r="G215" s="24"/>
      <c r="H215" s="25"/>
    </row>
    <row r="216" spans="2:38" s="47" customFormat="1" hidden="1" x14ac:dyDescent="0.25">
      <c r="B216" s="47" t="s">
        <v>66</v>
      </c>
      <c r="E216" s="11"/>
      <c r="F216" s="194"/>
      <c r="G216" s="11">
        <v>1</v>
      </c>
      <c r="H216" s="11"/>
      <c r="I216" s="199"/>
      <c r="J216" s="199"/>
      <c r="K216" s="199"/>
      <c r="L216" s="199"/>
      <c r="M216" s="199"/>
      <c r="N216" s="199"/>
      <c r="O216" s="199"/>
      <c r="P216" s="199"/>
      <c r="Q216" s="199"/>
      <c r="R216" s="199"/>
      <c r="S216" s="199"/>
      <c r="T216" s="199"/>
      <c r="U216" s="199"/>
      <c r="V216" s="46"/>
      <c r="W216" s="46"/>
      <c r="X216" s="46"/>
      <c r="Y216" s="46"/>
      <c r="Z216" s="46"/>
      <c r="AA216" s="46"/>
      <c r="AB216" s="46"/>
      <c r="AC216" s="46"/>
      <c r="AD216" s="46"/>
      <c r="AE216" s="46"/>
      <c r="AF216" s="46"/>
      <c r="AH216" s="46">
        <v>1</v>
      </c>
    </row>
    <row r="217" spans="2:38" hidden="1" x14ac:dyDescent="0.25">
      <c r="B217" s="1" t="s">
        <v>67</v>
      </c>
      <c r="E217" s="11"/>
      <c r="F217" s="30">
        <v>1</v>
      </c>
      <c r="G217" s="11"/>
      <c r="H217" s="26"/>
    </row>
    <row r="218" spans="2:38" s="47" customFormat="1" hidden="1" x14ac:dyDescent="0.25">
      <c r="B218" s="47" t="s">
        <v>68</v>
      </c>
      <c r="E218" s="11"/>
      <c r="F218" s="194"/>
      <c r="G218" s="11">
        <v>1</v>
      </c>
      <c r="H218" s="11"/>
      <c r="I218" s="199"/>
      <c r="J218" s="199"/>
      <c r="K218" s="199"/>
      <c r="L218" s="199"/>
      <c r="M218" s="199"/>
      <c r="N218" s="199"/>
      <c r="O218" s="199"/>
      <c r="P218" s="199">
        <v>1</v>
      </c>
      <c r="Q218" s="199"/>
      <c r="R218" s="199"/>
      <c r="S218" s="199"/>
      <c r="T218" s="199"/>
      <c r="U218" s="199"/>
      <c r="V218" s="46">
        <v>1</v>
      </c>
      <c r="W218" s="46"/>
      <c r="X218" s="46"/>
      <c r="Y218" s="46"/>
      <c r="Z218" s="46"/>
      <c r="AA218" s="46"/>
      <c r="AB218" s="46"/>
      <c r="AC218" s="46"/>
      <c r="AD218" s="46"/>
      <c r="AE218" s="46"/>
      <c r="AF218" s="46"/>
      <c r="AI218" s="46">
        <v>1</v>
      </c>
    </row>
    <row r="219" spans="2:38" hidden="1" x14ac:dyDescent="0.25">
      <c r="B219" s="1" t="s">
        <v>69</v>
      </c>
      <c r="E219" s="11"/>
      <c r="F219" s="30"/>
      <c r="G219" s="11">
        <v>1</v>
      </c>
      <c r="H219" s="26"/>
      <c r="AD219" s="21">
        <v>1</v>
      </c>
    </row>
    <row r="220" spans="2:38" s="47" customFormat="1" hidden="1" x14ac:dyDescent="0.25">
      <c r="B220" s="47" t="s">
        <v>70</v>
      </c>
      <c r="E220" s="11"/>
      <c r="F220" s="194"/>
      <c r="G220" s="11">
        <v>1</v>
      </c>
      <c r="H220" s="11"/>
      <c r="I220" s="199"/>
      <c r="J220" s="199"/>
      <c r="K220" s="199"/>
      <c r="L220" s="199"/>
      <c r="M220" s="199"/>
      <c r="N220" s="199"/>
      <c r="O220" s="199"/>
      <c r="P220" s="199">
        <v>1</v>
      </c>
      <c r="Q220" s="199"/>
      <c r="R220" s="199"/>
      <c r="S220" s="199"/>
      <c r="T220" s="199"/>
      <c r="U220" s="199"/>
      <c r="V220" s="46"/>
      <c r="W220" s="46"/>
      <c r="X220" s="46"/>
      <c r="Y220" s="46"/>
      <c r="Z220" s="46"/>
      <c r="AA220" s="46"/>
      <c r="AB220" s="46"/>
      <c r="AC220" s="46"/>
      <c r="AD220" s="46"/>
      <c r="AE220" s="46"/>
      <c r="AF220" s="46"/>
    </row>
    <row r="221" spans="2:38" hidden="1" x14ac:dyDescent="0.25">
      <c r="B221" s="1" t="s">
        <v>71</v>
      </c>
      <c r="E221" s="11"/>
      <c r="F221" s="30"/>
      <c r="G221" s="11">
        <v>1</v>
      </c>
      <c r="H221" s="26"/>
      <c r="P221" s="219">
        <v>1</v>
      </c>
      <c r="U221" s="219">
        <v>1</v>
      </c>
      <c r="AH221" s="21">
        <v>1</v>
      </c>
      <c r="AK221" s="21">
        <v>1</v>
      </c>
    </row>
    <row r="222" spans="2:38" s="47" customFormat="1" hidden="1" x14ac:dyDescent="0.25">
      <c r="B222" s="47" t="s">
        <v>72</v>
      </c>
      <c r="E222" s="11"/>
      <c r="F222" s="194"/>
      <c r="G222" s="11">
        <v>1</v>
      </c>
      <c r="H222" s="11"/>
      <c r="I222" s="199"/>
      <c r="J222" s="199"/>
      <c r="K222" s="199"/>
      <c r="L222" s="199"/>
      <c r="M222" s="199"/>
      <c r="N222" s="199"/>
      <c r="O222" s="199"/>
      <c r="P222" s="199"/>
      <c r="Q222" s="199"/>
      <c r="R222" s="199"/>
      <c r="S222" s="199"/>
      <c r="T222" s="199"/>
      <c r="U222" s="199"/>
      <c r="V222" s="46">
        <v>1</v>
      </c>
      <c r="W222" s="46"/>
      <c r="X222" s="46"/>
      <c r="Y222" s="46"/>
      <c r="Z222" s="46"/>
      <c r="AA222" s="46"/>
      <c r="AB222" s="46"/>
      <c r="AC222" s="46"/>
      <c r="AD222" s="46"/>
      <c r="AE222" s="46"/>
      <c r="AF222" s="46">
        <v>1</v>
      </c>
    </row>
    <row r="223" spans="2:38" s="47" customFormat="1" hidden="1" x14ac:dyDescent="0.25">
      <c r="B223" s="47" t="s">
        <v>320</v>
      </c>
      <c r="E223" s="11">
        <v>1</v>
      </c>
      <c r="F223" s="194"/>
      <c r="G223" s="11"/>
      <c r="H223" s="11"/>
      <c r="I223" s="199"/>
      <c r="J223" s="199"/>
      <c r="K223" s="199"/>
      <c r="L223" s="199"/>
      <c r="M223" s="199"/>
      <c r="N223" s="199"/>
      <c r="O223" s="199"/>
      <c r="P223" s="199"/>
      <c r="Q223" s="199"/>
      <c r="R223" s="199"/>
      <c r="S223" s="199"/>
      <c r="T223" s="199"/>
      <c r="U223" s="199"/>
      <c r="V223" s="46"/>
      <c r="W223" s="46"/>
      <c r="X223" s="46"/>
      <c r="Y223" s="46"/>
      <c r="Z223" s="46"/>
      <c r="AA223" s="46"/>
      <c r="AB223" s="46"/>
      <c r="AC223" s="46"/>
      <c r="AD223" s="46"/>
      <c r="AE223" s="46"/>
      <c r="AF223" s="46"/>
    </row>
    <row r="224" spans="2:38" s="47" customFormat="1" hidden="1" x14ac:dyDescent="0.25">
      <c r="B224" s="47" t="s">
        <v>74</v>
      </c>
      <c r="E224" s="11"/>
      <c r="F224" s="194">
        <v>1</v>
      </c>
      <c r="G224" s="11"/>
      <c r="H224" s="11"/>
      <c r="I224" s="199"/>
      <c r="J224" s="199"/>
      <c r="K224" s="199"/>
      <c r="L224" s="199"/>
      <c r="M224" s="199"/>
      <c r="N224" s="199"/>
      <c r="O224" s="199"/>
      <c r="P224" s="199"/>
      <c r="Q224" s="199"/>
      <c r="R224" s="199"/>
      <c r="S224" s="199"/>
      <c r="T224" s="199"/>
      <c r="U224" s="199"/>
      <c r="V224" s="46"/>
      <c r="W224" s="46"/>
      <c r="X224" s="46"/>
      <c r="Y224" s="46"/>
      <c r="Z224" s="46"/>
      <c r="AA224" s="46"/>
      <c r="AB224" s="46"/>
      <c r="AC224" s="46"/>
      <c r="AD224" s="46"/>
      <c r="AE224" s="46"/>
      <c r="AF224" s="46"/>
    </row>
    <row r="225" spans="2:39" hidden="1" x14ac:dyDescent="0.25">
      <c r="B225" s="1" t="s">
        <v>75</v>
      </c>
      <c r="E225" s="11"/>
      <c r="F225" s="30"/>
      <c r="G225" s="11">
        <v>1</v>
      </c>
      <c r="H225" s="26"/>
      <c r="AF225" s="21">
        <v>1</v>
      </c>
    </row>
    <row r="226" spans="2:39" s="47" customFormat="1" hidden="1" x14ac:dyDescent="0.25">
      <c r="B226" s="47" t="s">
        <v>76</v>
      </c>
      <c r="E226" s="11"/>
      <c r="F226" s="194">
        <v>1</v>
      </c>
      <c r="G226" s="11"/>
      <c r="H226" s="11"/>
      <c r="I226" s="199"/>
      <c r="J226" s="199"/>
      <c r="K226" s="199"/>
      <c r="L226" s="199"/>
      <c r="M226" s="199"/>
      <c r="N226" s="199"/>
      <c r="O226" s="199"/>
      <c r="P226" s="199"/>
      <c r="Q226" s="199"/>
      <c r="R226" s="199"/>
      <c r="S226" s="199"/>
      <c r="T226" s="199"/>
      <c r="U226" s="199"/>
      <c r="V226" s="46"/>
      <c r="W226" s="46"/>
      <c r="X226" s="46"/>
      <c r="Y226" s="46"/>
      <c r="Z226" s="46"/>
      <c r="AA226" s="46"/>
      <c r="AB226" s="46"/>
      <c r="AC226" s="46"/>
      <c r="AD226" s="46"/>
      <c r="AE226" s="46"/>
      <c r="AF226" s="46"/>
    </row>
    <row r="227" spans="2:39" hidden="1" x14ac:dyDescent="0.25">
      <c r="B227" s="1" t="s">
        <v>77</v>
      </c>
      <c r="E227" s="11"/>
      <c r="F227" s="30">
        <v>1</v>
      </c>
      <c r="G227" s="11"/>
      <c r="H227" s="26"/>
    </row>
    <row r="228" spans="2:39" s="47" customFormat="1" hidden="1" x14ac:dyDescent="0.25">
      <c r="B228" s="47" t="s">
        <v>78</v>
      </c>
      <c r="E228" s="11">
        <v>1</v>
      </c>
      <c r="F228" s="194"/>
      <c r="G228" s="11"/>
      <c r="H228" s="11"/>
      <c r="I228" s="199"/>
      <c r="J228" s="199"/>
      <c r="K228" s="199"/>
      <c r="L228" s="199"/>
      <c r="M228" s="199"/>
      <c r="N228" s="199"/>
      <c r="O228" s="199"/>
      <c r="P228" s="199"/>
      <c r="Q228" s="199"/>
      <c r="R228" s="199"/>
      <c r="S228" s="199"/>
      <c r="T228" s="199"/>
      <c r="U228" s="199"/>
      <c r="V228" s="46"/>
      <c r="W228" s="46"/>
      <c r="X228" s="46"/>
      <c r="Y228" s="46"/>
      <c r="Z228" s="46"/>
      <c r="AA228" s="46"/>
      <c r="AB228" s="46"/>
      <c r="AC228" s="46"/>
      <c r="AD228" s="46"/>
      <c r="AE228" s="46"/>
      <c r="AF228" s="46"/>
    </row>
    <row r="229" spans="2:39" hidden="1" x14ac:dyDescent="0.25">
      <c r="B229" s="1" t="s">
        <v>79</v>
      </c>
      <c r="E229" s="11"/>
      <c r="F229" s="30"/>
      <c r="G229" s="11">
        <v>1</v>
      </c>
      <c r="H229" s="26"/>
      <c r="U229" s="219">
        <v>1</v>
      </c>
      <c r="AF229" s="21">
        <v>1</v>
      </c>
      <c r="AH229" s="21">
        <v>1</v>
      </c>
    </row>
    <row r="230" spans="2:39" s="47" customFormat="1" hidden="1" x14ac:dyDescent="0.25">
      <c r="B230" s="47" t="s">
        <v>101</v>
      </c>
      <c r="E230" s="11"/>
      <c r="F230" s="194">
        <v>1</v>
      </c>
      <c r="G230" s="11"/>
      <c r="H230" s="11"/>
      <c r="I230" s="199"/>
      <c r="J230" s="199"/>
      <c r="K230" s="199"/>
      <c r="L230" s="199"/>
      <c r="M230" s="199"/>
      <c r="N230" s="199"/>
      <c r="O230" s="199"/>
      <c r="P230" s="199"/>
      <c r="Q230" s="199"/>
      <c r="R230" s="199"/>
      <c r="S230" s="199"/>
      <c r="T230" s="199"/>
      <c r="U230" s="199"/>
      <c r="V230" s="46"/>
      <c r="W230" s="46"/>
      <c r="X230" s="46"/>
      <c r="Y230" s="46"/>
      <c r="Z230" s="46"/>
      <c r="AA230" s="46"/>
      <c r="AB230" s="46"/>
      <c r="AC230" s="46"/>
      <c r="AD230" s="46"/>
      <c r="AE230" s="46"/>
      <c r="AF230" s="46"/>
    </row>
    <row r="231" spans="2:39" hidden="1" x14ac:dyDescent="0.25">
      <c r="B231" s="1" t="s">
        <v>97</v>
      </c>
      <c r="E231" s="11"/>
      <c r="F231" s="30">
        <v>1</v>
      </c>
      <c r="G231" s="11"/>
      <c r="H231" s="26"/>
    </row>
    <row r="232" spans="2:39" s="47" customFormat="1" hidden="1" x14ac:dyDescent="0.25">
      <c r="B232" s="47" t="s">
        <v>98</v>
      </c>
      <c r="E232" s="11"/>
      <c r="F232" s="194"/>
      <c r="G232" s="11">
        <v>1</v>
      </c>
      <c r="H232" s="11"/>
      <c r="I232" s="199"/>
      <c r="J232" s="199"/>
      <c r="K232" s="199"/>
      <c r="L232" s="199"/>
      <c r="M232" s="199"/>
      <c r="N232" s="199"/>
      <c r="O232" s="199"/>
      <c r="P232" s="199"/>
      <c r="Q232" s="199"/>
      <c r="R232" s="199"/>
      <c r="S232" s="199"/>
      <c r="T232" s="199"/>
      <c r="U232" s="199"/>
      <c r="V232" s="46"/>
      <c r="W232" s="46"/>
      <c r="X232" s="46"/>
      <c r="Y232" s="46"/>
      <c r="Z232" s="46"/>
      <c r="AA232" s="46"/>
      <c r="AB232" s="46"/>
      <c r="AC232" s="46"/>
      <c r="AD232" s="46"/>
      <c r="AE232" s="46"/>
      <c r="AF232" s="46">
        <v>1</v>
      </c>
    </row>
    <row r="233" spans="2:39" hidden="1" x14ac:dyDescent="0.25">
      <c r="B233" s="1" t="s">
        <v>99</v>
      </c>
      <c r="E233" s="11"/>
      <c r="F233" s="30">
        <v>1</v>
      </c>
      <c r="G233" s="11"/>
      <c r="H233" s="26"/>
    </row>
    <row r="234" spans="2:39" s="47" customFormat="1" hidden="1" x14ac:dyDescent="0.25">
      <c r="B234" s="47" t="s">
        <v>80</v>
      </c>
      <c r="E234" s="11">
        <v>1</v>
      </c>
      <c r="F234" s="194"/>
      <c r="G234" s="11"/>
      <c r="H234" s="11"/>
      <c r="I234" s="199"/>
      <c r="J234" s="199"/>
      <c r="K234" s="199"/>
      <c r="L234" s="199"/>
      <c r="M234" s="199"/>
      <c r="N234" s="199"/>
      <c r="O234" s="199"/>
      <c r="P234" s="199"/>
      <c r="Q234" s="199"/>
      <c r="R234" s="199"/>
      <c r="S234" s="199"/>
      <c r="T234" s="199"/>
      <c r="U234" s="199"/>
      <c r="V234" s="46"/>
      <c r="W234" s="46"/>
      <c r="X234" s="46"/>
      <c r="Y234" s="46"/>
      <c r="Z234" s="46"/>
      <c r="AA234" s="46"/>
      <c r="AB234" s="46"/>
      <c r="AC234" s="46"/>
      <c r="AD234" s="46"/>
      <c r="AE234" s="46"/>
      <c r="AF234" s="46"/>
    </row>
    <row r="235" spans="2:39" hidden="1" x14ac:dyDescent="0.25">
      <c r="B235" s="1" t="s">
        <v>81</v>
      </c>
      <c r="E235" s="11"/>
      <c r="F235" s="30"/>
      <c r="G235" s="11">
        <v>1</v>
      </c>
      <c r="H235" s="26"/>
      <c r="P235" s="219">
        <v>1</v>
      </c>
    </row>
    <row r="236" spans="2:39" s="47" customFormat="1" hidden="1" x14ac:dyDescent="0.25">
      <c r="B236" s="47" t="s">
        <v>100</v>
      </c>
      <c r="E236" s="11"/>
      <c r="F236" s="194"/>
      <c r="G236" s="11">
        <v>1</v>
      </c>
      <c r="H236" s="11"/>
      <c r="I236" s="199"/>
      <c r="J236" s="199"/>
      <c r="K236" s="199"/>
      <c r="L236" s="199"/>
      <c r="M236" s="199"/>
      <c r="N236" s="199"/>
      <c r="O236" s="199"/>
      <c r="P236" s="199">
        <v>1</v>
      </c>
      <c r="Q236" s="199"/>
      <c r="R236" s="199"/>
      <c r="S236" s="199"/>
      <c r="T236" s="199"/>
      <c r="U236" s="199"/>
      <c r="V236" s="46"/>
      <c r="W236" s="46"/>
      <c r="X236" s="46"/>
      <c r="Y236" s="46"/>
      <c r="Z236" s="46"/>
      <c r="AA236" s="46"/>
      <c r="AB236" s="46"/>
      <c r="AC236" s="46"/>
      <c r="AD236" s="46"/>
      <c r="AE236" s="46"/>
      <c r="AF236" s="46"/>
    </row>
    <row r="237" spans="2:39" hidden="1" x14ac:dyDescent="0.25">
      <c r="B237" s="1" t="s">
        <v>82</v>
      </c>
      <c r="E237" s="11"/>
      <c r="F237" s="30"/>
      <c r="G237" s="11">
        <v>1</v>
      </c>
      <c r="H237" s="26"/>
      <c r="V237" s="21">
        <v>1</v>
      </c>
    </row>
    <row r="238" spans="2:39" s="47" customFormat="1" hidden="1" x14ac:dyDescent="0.25">
      <c r="B238" s="47" t="s">
        <v>83</v>
      </c>
      <c r="E238" s="11"/>
      <c r="F238" s="194"/>
      <c r="G238" s="11">
        <v>1</v>
      </c>
      <c r="H238" s="11"/>
      <c r="I238" s="199"/>
      <c r="J238" s="199"/>
      <c r="K238" s="199"/>
      <c r="L238" s="199"/>
      <c r="M238" s="199"/>
      <c r="N238" s="199"/>
      <c r="O238" s="199"/>
      <c r="P238" s="199"/>
      <c r="Q238" s="199"/>
      <c r="R238" s="199"/>
      <c r="S238" s="199"/>
      <c r="T238" s="199"/>
      <c r="U238" s="199"/>
      <c r="V238" s="46"/>
      <c r="W238" s="46"/>
      <c r="X238" s="46"/>
      <c r="Y238" s="46"/>
      <c r="Z238" s="46"/>
      <c r="AA238" s="46"/>
      <c r="AB238" s="46"/>
      <c r="AC238" s="46"/>
      <c r="AD238" s="46"/>
      <c r="AE238" s="46"/>
      <c r="AF238" s="46"/>
      <c r="AM238" s="46">
        <v>1</v>
      </c>
    </row>
    <row r="239" spans="2:39" hidden="1" x14ac:dyDescent="0.25">
      <c r="B239" s="1" t="s">
        <v>84</v>
      </c>
      <c r="E239" s="11"/>
      <c r="F239" s="30"/>
      <c r="G239" s="11">
        <v>1</v>
      </c>
      <c r="H239" s="26"/>
      <c r="O239" s="219">
        <v>1</v>
      </c>
      <c r="U239" s="219">
        <v>1</v>
      </c>
      <c r="V239" s="21">
        <v>1</v>
      </c>
    </row>
    <row r="240" spans="2:39" s="47" customFormat="1" hidden="1" x14ac:dyDescent="0.25">
      <c r="B240" s="47" t="s">
        <v>85</v>
      </c>
      <c r="E240" s="11"/>
      <c r="F240" s="194"/>
      <c r="G240" s="11">
        <v>1</v>
      </c>
      <c r="H240" s="11"/>
      <c r="I240" s="199"/>
      <c r="J240" s="695">
        <v>1</v>
      </c>
      <c r="K240" s="695"/>
      <c r="L240" s="695"/>
      <c r="M240" s="199"/>
      <c r="N240" s="199"/>
      <c r="O240" s="199">
        <v>1</v>
      </c>
      <c r="P240" s="199"/>
      <c r="Q240" s="199"/>
      <c r="R240" s="199"/>
      <c r="S240" s="199"/>
      <c r="T240" s="199"/>
      <c r="U240" s="199">
        <v>1</v>
      </c>
      <c r="V240" s="46">
        <v>1</v>
      </c>
      <c r="W240" s="46"/>
      <c r="X240" s="46"/>
      <c r="Y240" s="46"/>
      <c r="Z240" s="46"/>
      <c r="AA240" s="46"/>
      <c r="AB240" s="46"/>
      <c r="AC240" s="46"/>
      <c r="AD240" s="46"/>
      <c r="AE240" s="46"/>
      <c r="AF240" s="46"/>
    </row>
    <row r="241" spans="2:40" hidden="1" x14ac:dyDescent="0.25">
      <c r="B241" s="1" t="s">
        <v>86</v>
      </c>
      <c r="E241" s="11"/>
      <c r="F241" s="30"/>
      <c r="G241" s="11">
        <v>1</v>
      </c>
      <c r="H241" s="26"/>
      <c r="J241" s="733">
        <v>1</v>
      </c>
      <c r="K241" s="733"/>
      <c r="L241" s="733"/>
      <c r="AF241" s="21">
        <v>1</v>
      </c>
      <c r="AH241" s="21">
        <v>1</v>
      </c>
    </row>
    <row r="242" spans="2:40" s="47" customFormat="1" hidden="1" x14ac:dyDescent="0.25">
      <c r="B242" s="47" t="s">
        <v>87</v>
      </c>
      <c r="E242" s="23">
        <v>1</v>
      </c>
      <c r="F242" s="36"/>
      <c r="G242" s="23"/>
      <c r="H242" s="23"/>
      <c r="I242" s="199"/>
      <c r="J242" s="199"/>
      <c r="K242" s="199"/>
      <c r="L242" s="199"/>
      <c r="M242" s="199"/>
      <c r="N242" s="199"/>
      <c r="O242" s="199"/>
      <c r="P242" s="199"/>
      <c r="Q242" s="199"/>
      <c r="R242" s="199"/>
      <c r="S242" s="199"/>
      <c r="T242" s="199"/>
      <c r="U242" s="199"/>
      <c r="V242" s="46"/>
      <c r="W242" s="46"/>
      <c r="X242" s="46"/>
      <c r="Y242" s="46"/>
      <c r="Z242" s="46"/>
      <c r="AA242" s="46"/>
      <c r="AB242" s="46"/>
      <c r="AC242" s="46"/>
      <c r="AD242" s="46"/>
      <c r="AE242" s="46"/>
      <c r="AF242" s="46"/>
    </row>
    <row r="243" spans="2:40" hidden="1" x14ac:dyDescent="0.25">
      <c r="B243" s="3" t="s">
        <v>0</v>
      </c>
      <c r="D243" s="32">
        <f>SUM(E243:G243)</f>
        <v>7</v>
      </c>
      <c r="E243" s="21">
        <f>SUM(E244:E250)</f>
        <v>3</v>
      </c>
      <c r="F243" s="21">
        <f>SUM(F244:F250)</f>
        <v>2</v>
      </c>
      <c r="G243" s="21">
        <f>SUM(G244:G250)</f>
        <v>2</v>
      </c>
      <c r="H243" s="21">
        <f>SUM(H244:H250)</f>
        <v>0</v>
      </c>
    </row>
    <row r="244" spans="2:40" s="47" customFormat="1" hidden="1" x14ac:dyDescent="0.25">
      <c r="B244" s="47" t="s">
        <v>321</v>
      </c>
      <c r="E244" s="34"/>
      <c r="F244" s="24">
        <v>1</v>
      </c>
      <c r="G244" s="42"/>
      <c r="H244" s="24"/>
      <c r="I244" s="199"/>
      <c r="J244" s="199"/>
      <c r="K244" s="199"/>
      <c r="L244" s="199"/>
      <c r="M244" s="199"/>
      <c r="N244" s="199"/>
      <c r="O244" s="199"/>
      <c r="P244" s="199"/>
      <c r="Q244" s="199"/>
      <c r="R244" s="199"/>
      <c r="S244" s="199"/>
      <c r="T244" s="199"/>
      <c r="U244" s="199"/>
      <c r="V244" s="46"/>
      <c r="W244" s="46"/>
      <c r="X244" s="46"/>
      <c r="Y244" s="46"/>
      <c r="Z244" s="46"/>
      <c r="AA244" s="46"/>
      <c r="AB244" s="46"/>
      <c r="AC244" s="46"/>
      <c r="AD244" s="46"/>
      <c r="AE244" s="46"/>
      <c r="AF244" s="46"/>
    </row>
    <row r="245" spans="2:40" hidden="1" x14ac:dyDescent="0.25">
      <c r="B245" s="1" t="s">
        <v>89</v>
      </c>
      <c r="E245" s="194"/>
      <c r="F245" s="26"/>
      <c r="G245" s="199">
        <v>1</v>
      </c>
      <c r="H245" s="26"/>
      <c r="P245" s="219">
        <v>1</v>
      </c>
    </row>
    <row r="246" spans="2:40" s="47" customFormat="1" hidden="1" x14ac:dyDescent="0.25">
      <c r="B246" s="47" t="s">
        <v>90</v>
      </c>
      <c r="E246" s="194"/>
      <c r="F246" s="11">
        <v>1</v>
      </c>
      <c r="G246" s="199"/>
      <c r="H246" s="11"/>
      <c r="I246" s="199"/>
      <c r="J246" s="199"/>
      <c r="K246" s="199"/>
      <c r="L246" s="199"/>
      <c r="M246" s="199"/>
      <c r="N246" s="199"/>
      <c r="O246" s="199"/>
      <c r="P246" s="199"/>
      <c r="Q246" s="199"/>
      <c r="R246" s="199"/>
      <c r="S246" s="199"/>
      <c r="T246" s="199"/>
      <c r="U246" s="199"/>
      <c r="V246" s="46"/>
      <c r="W246" s="46"/>
      <c r="X246" s="46"/>
      <c r="Y246" s="46"/>
      <c r="Z246" s="46"/>
      <c r="AA246" s="46"/>
      <c r="AB246" s="46"/>
      <c r="AC246" s="46"/>
      <c r="AD246" s="46"/>
      <c r="AE246" s="46"/>
      <c r="AF246" s="46"/>
    </row>
    <row r="247" spans="2:40" hidden="1" x14ac:dyDescent="0.25">
      <c r="B247" s="1" t="s">
        <v>91</v>
      </c>
      <c r="E247" s="194"/>
      <c r="F247" s="26"/>
      <c r="G247" s="199">
        <v>1</v>
      </c>
      <c r="H247" s="26"/>
      <c r="AI247" s="21"/>
      <c r="AN247" s="1">
        <v>1</v>
      </c>
    </row>
    <row r="248" spans="2:40" s="47" customFormat="1" hidden="1" x14ac:dyDescent="0.25">
      <c r="B248" s="47" t="s">
        <v>92</v>
      </c>
      <c r="E248" s="194">
        <v>1</v>
      </c>
      <c r="F248" s="11"/>
      <c r="G248" s="199"/>
      <c r="H248" s="11"/>
      <c r="I248" s="199"/>
      <c r="J248" s="199"/>
      <c r="K248" s="199"/>
      <c r="L248" s="199"/>
      <c r="M248" s="199"/>
      <c r="N248" s="199"/>
      <c r="O248" s="199"/>
      <c r="P248" s="199"/>
      <c r="Q248" s="199"/>
      <c r="R248" s="199"/>
      <c r="S248" s="199"/>
      <c r="T248" s="199"/>
      <c r="U248" s="199"/>
      <c r="V248" s="46"/>
      <c r="W248" s="46"/>
      <c r="X248" s="46"/>
      <c r="Y248" s="46"/>
      <c r="Z248" s="46"/>
      <c r="AA248" s="46"/>
      <c r="AB248" s="46"/>
      <c r="AC248" s="46"/>
      <c r="AD248" s="46"/>
      <c r="AE248" s="46"/>
      <c r="AF248" s="46"/>
    </row>
    <row r="249" spans="2:40" hidden="1" x14ac:dyDescent="0.25">
      <c r="B249" s="1" t="s">
        <v>93</v>
      </c>
      <c r="E249" s="194">
        <v>1</v>
      </c>
      <c r="F249" s="26"/>
      <c r="G249" s="199"/>
      <c r="H249" s="26"/>
    </row>
    <row r="250" spans="2:40" s="47" customFormat="1" hidden="1" x14ac:dyDescent="0.25">
      <c r="B250" s="47" t="s">
        <v>95</v>
      </c>
      <c r="E250" s="36">
        <v>1</v>
      </c>
      <c r="F250" s="23"/>
      <c r="G250" s="43"/>
      <c r="H250" s="23"/>
      <c r="I250" s="199"/>
      <c r="J250" s="199"/>
      <c r="K250" s="199"/>
      <c r="L250" s="199"/>
      <c r="M250" s="199"/>
      <c r="N250" s="199"/>
      <c r="O250" s="199"/>
      <c r="P250" s="199"/>
      <c r="Q250" s="199"/>
      <c r="R250" s="199"/>
      <c r="S250" s="199"/>
      <c r="T250" s="199"/>
      <c r="U250" s="199"/>
      <c r="V250" s="46"/>
      <c r="W250" s="46"/>
      <c r="X250" s="46"/>
      <c r="Y250" s="46"/>
      <c r="Z250" s="46"/>
      <c r="AA250" s="46"/>
      <c r="AB250" s="46"/>
      <c r="AC250" s="46"/>
      <c r="AD250" s="46"/>
      <c r="AE250" s="46"/>
      <c r="AF250" s="46"/>
    </row>
    <row r="251" spans="2:40" hidden="1" x14ac:dyDescent="0.25">
      <c r="B251" s="3" t="s">
        <v>102</v>
      </c>
      <c r="D251" s="32">
        <f>SUM(E251:G251)</f>
        <v>1</v>
      </c>
      <c r="E251" s="49"/>
      <c r="F251" s="49">
        <f>SUM(F252)</f>
        <v>1</v>
      </c>
      <c r="G251" s="49"/>
      <c r="H251" s="49"/>
    </row>
    <row r="252" spans="2:40" s="47" customFormat="1" hidden="1" x14ac:dyDescent="0.25">
      <c r="B252" s="47" t="s">
        <v>94</v>
      </c>
      <c r="E252" s="50"/>
      <c r="F252" s="51">
        <v>1</v>
      </c>
      <c r="G252" s="51"/>
      <c r="H252" s="52"/>
      <c r="I252" s="199"/>
      <c r="J252" s="199"/>
      <c r="K252" s="199"/>
      <c r="L252" s="199"/>
      <c r="M252" s="199"/>
      <c r="N252" s="199"/>
      <c r="O252" s="199"/>
      <c r="P252" s="199"/>
      <c r="Q252" s="199"/>
      <c r="R252" s="199"/>
      <c r="S252" s="199"/>
      <c r="T252" s="199"/>
      <c r="U252" s="199"/>
      <c r="V252" s="46"/>
      <c r="W252" s="46"/>
      <c r="X252" s="46"/>
      <c r="Y252" s="46"/>
      <c r="Z252" s="46"/>
      <c r="AA252" s="46"/>
      <c r="AB252" s="46"/>
      <c r="AC252" s="46"/>
      <c r="AD252" s="46"/>
      <c r="AE252" s="46"/>
      <c r="AF252" s="46"/>
    </row>
    <row r="253" spans="2:40" hidden="1" x14ac:dyDescent="0.25">
      <c r="B253" s="1" t="s">
        <v>7</v>
      </c>
      <c r="G253" s="219"/>
    </row>
    <row r="254" spans="2:40" hidden="1" x14ac:dyDescent="0.25">
      <c r="G254" s="219"/>
    </row>
    <row r="255" spans="2:40" hidden="1" x14ac:dyDescent="0.25">
      <c r="E255" s="21" t="s">
        <v>7</v>
      </c>
      <c r="G255" s="219"/>
    </row>
    <row r="256" spans="2:40" hidden="1" x14ac:dyDescent="0.25">
      <c r="C256" s="1" t="s">
        <v>7</v>
      </c>
      <c r="G256" s="219"/>
    </row>
    <row r="257" spans="7:7" hidden="1" x14ac:dyDescent="0.25">
      <c r="G257" s="219"/>
    </row>
    <row r="258" spans="7:7" hidden="1" x14ac:dyDescent="0.25">
      <c r="G258" s="219"/>
    </row>
    <row r="259" spans="7:7" hidden="1" x14ac:dyDescent="0.25">
      <c r="G259" s="219"/>
    </row>
    <row r="260" spans="7:7" hidden="1" x14ac:dyDescent="0.25">
      <c r="G260" s="219"/>
    </row>
    <row r="261" spans="7:7" hidden="1" x14ac:dyDescent="0.25">
      <c r="G261" s="219"/>
    </row>
    <row r="262" spans="7:7" hidden="1" x14ac:dyDescent="0.25">
      <c r="G262" s="219"/>
    </row>
    <row r="263" spans="7:7" hidden="1" x14ac:dyDescent="0.25">
      <c r="G263" s="219"/>
    </row>
    <row r="264" spans="7:7" hidden="1" x14ac:dyDescent="0.25">
      <c r="G264" s="219"/>
    </row>
    <row r="265" spans="7:7" hidden="1" x14ac:dyDescent="0.25">
      <c r="G265" s="219"/>
    </row>
    <row r="266" spans="7:7" hidden="1" x14ac:dyDescent="0.25">
      <c r="G266" s="219"/>
    </row>
    <row r="267" spans="7:7" hidden="1" x14ac:dyDescent="0.25">
      <c r="G267" s="219"/>
    </row>
    <row r="268" spans="7:7" x14ac:dyDescent="0.25">
      <c r="G268" s="219"/>
    </row>
    <row r="269" spans="7:7" x14ac:dyDescent="0.25">
      <c r="G269" s="219"/>
    </row>
    <row r="270" spans="7:7" x14ac:dyDescent="0.25">
      <c r="G270" s="219"/>
    </row>
    <row r="271" spans="7:7" x14ac:dyDescent="0.25">
      <c r="G271" s="219"/>
    </row>
    <row r="272" spans="7:7" x14ac:dyDescent="0.25">
      <c r="G272" s="219"/>
    </row>
    <row r="273" spans="7:7" x14ac:dyDescent="0.25">
      <c r="G273" s="219"/>
    </row>
    <row r="274" spans="7:7" x14ac:dyDescent="0.25">
      <c r="G274" s="219"/>
    </row>
    <row r="275" spans="7:7" x14ac:dyDescent="0.25">
      <c r="G275" s="219"/>
    </row>
    <row r="276" spans="7:7" x14ac:dyDescent="0.25">
      <c r="G276" s="219"/>
    </row>
    <row r="277" spans="7:7" x14ac:dyDescent="0.25">
      <c r="G277" s="219"/>
    </row>
    <row r="278" spans="7:7" x14ac:dyDescent="0.25">
      <c r="G278" s="219"/>
    </row>
    <row r="279" spans="7:7" x14ac:dyDescent="0.25">
      <c r="G279" s="219"/>
    </row>
    <row r="280" spans="7:7" x14ac:dyDescent="0.25">
      <c r="G280" s="219"/>
    </row>
    <row r="281" spans="7:7" x14ac:dyDescent="0.25">
      <c r="G281" s="219"/>
    </row>
    <row r="282" spans="7:7" x14ac:dyDescent="0.25">
      <c r="G282" s="219"/>
    </row>
    <row r="283" spans="7:7" x14ac:dyDescent="0.25">
      <c r="G283" s="219"/>
    </row>
    <row r="284" spans="7:7" x14ac:dyDescent="0.25">
      <c r="G284" s="219"/>
    </row>
    <row r="285" spans="7:7" x14ac:dyDescent="0.25">
      <c r="G285" s="219"/>
    </row>
    <row r="286" spans="7:7" x14ac:dyDescent="0.25">
      <c r="G286" s="219"/>
    </row>
    <row r="287" spans="7:7" x14ac:dyDescent="0.25">
      <c r="G287" s="219"/>
    </row>
    <row r="288" spans="7:7" x14ac:dyDescent="0.25">
      <c r="G288" s="219"/>
    </row>
    <row r="289" spans="7:7" x14ac:dyDescent="0.25">
      <c r="G289" s="219"/>
    </row>
    <row r="290" spans="7:7" x14ac:dyDescent="0.25">
      <c r="G290" s="219"/>
    </row>
    <row r="291" spans="7:7" x14ac:dyDescent="0.25">
      <c r="G291" s="219"/>
    </row>
    <row r="292" spans="7:7" x14ac:dyDescent="0.25">
      <c r="G292" s="219"/>
    </row>
    <row r="293" spans="7:7" x14ac:dyDescent="0.25">
      <c r="G293" s="219"/>
    </row>
    <row r="294" spans="7:7" x14ac:dyDescent="0.25">
      <c r="G294" s="219"/>
    </row>
    <row r="295" spans="7:7" x14ac:dyDescent="0.25">
      <c r="G295" s="219"/>
    </row>
    <row r="296" spans="7:7" x14ac:dyDescent="0.25">
      <c r="G296" s="219"/>
    </row>
    <row r="297" spans="7:7" x14ac:dyDescent="0.25">
      <c r="G297" s="219"/>
    </row>
    <row r="298" spans="7:7" x14ac:dyDescent="0.25">
      <c r="G298" s="219"/>
    </row>
    <row r="299" spans="7:7" x14ac:dyDescent="0.25">
      <c r="G299" s="219"/>
    </row>
    <row r="300" spans="7:7" x14ac:dyDescent="0.25">
      <c r="G300" s="219"/>
    </row>
    <row r="301" spans="7:7" x14ac:dyDescent="0.25">
      <c r="G301" s="219"/>
    </row>
    <row r="302" spans="7:7" x14ac:dyDescent="0.25">
      <c r="G302" s="219"/>
    </row>
    <row r="303" spans="7:7" x14ac:dyDescent="0.25">
      <c r="G303" s="219"/>
    </row>
    <row r="304" spans="7:7" x14ac:dyDescent="0.25">
      <c r="G304" s="219"/>
    </row>
    <row r="305" spans="7:7" x14ac:dyDescent="0.25">
      <c r="G305" s="219"/>
    </row>
    <row r="306" spans="7:7" x14ac:dyDescent="0.25">
      <c r="G306" s="219"/>
    </row>
    <row r="307" spans="7:7" x14ac:dyDescent="0.25">
      <c r="G307" s="219"/>
    </row>
    <row r="308" spans="7:7" x14ac:dyDescent="0.25">
      <c r="G308" s="219"/>
    </row>
    <row r="309" spans="7:7" x14ac:dyDescent="0.25">
      <c r="G309" s="219"/>
    </row>
    <row r="310" spans="7:7" x14ac:dyDescent="0.25">
      <c r="G310" s="219"/>
    </row>
    <row r="311" spans="7:7" x14ac:dyDescent="0.25">
      <c r="G311" s="219"/>
    </row>
    <row r="312" spans="7:7" x14ac:dyDescent="0.25">
      <c r="G312" s="219"/>
    </row>
    <row r="313" spans="7:7" x14ac:dyDescent="0.25">
      <c r="G313" s="219"/>
    </row>
    <row r="314" spans="7:7" x14ac:dyDescent="0.25">
      <c r="G314" s="219"/>
    </row>
    <row r="315" spans="7:7" x14ac:dyDescent="0.25">
      <c r="G315" s="219"/>
    </row>
    <row r="316" spans="7:7" x14ac:dyDescent="0.25">
      <c r="G316" s="219"/>
    </row>
    <row r="317" spans="7:7" x14ac:dyDescent="0.25">
      <c r="G317" s="219"/>
    </row>
    <row r="318" spans="7:7" x14ac:dyDescent="0.25">
      <c r="G318" s="219"/>
    </row>
    <row r="319" spans="7:7" x14ac:dyDescent="0.25">
      <c r="G319" s="219"/>
    </row>
    <row r="320" spans="7:7" x14ac:dyDescent="0.25">
      <c r="G320" s="219"/>
    </row>
    <row r="321" spans="7:7" x14ac:dyDescent="0.25">
      <c r="G321" s="219"/>
    </row>
  </sheetData>
  <mergeCells count="241">
    <mergeCell ref="B2:C2"/>
    <mergeCell ref="B6:N6"/>
    <mergeCell ref="B7:M7"/>
    <mergeCell ref="F9:G9"/>
    <mergeCell ref="H9:I9"/>
    <mergeCell ref="J9:M9"/>
    <mergeCell ref="N9:O9"/>
    <mergeCell ref="J10:K10"/>
    <mergeCell ref="L10:M10"/>
    <mergeCell ref="B9:E9"/>
    <mergeCell ref="B10:E10"/>
    <mergeCell ref="J14:K14"/>
    <mergeCell ref="L14:M14"/>
    <mergeCell ref="J15:K15"/>
    <mergeCell ref="J16:K16"/>
    <mergeCell ref="J17:K17"/>
    <mergeCell ref="L17:M17"/>
    <mergeCell ref="J11:K11"/>
    <mergeCell ref="L11:M11"/>
    <mergeCell ref="J12:K12"/>
    <mergeCell ref="L12:M12"/>
    <mergeCell ref="J13:K13"/>
    <mergeCell ref="L13:M13"/>
    <mergeCell ref="L32:M32"/>
    <mergeCell ref="J33:K33"/>
    <mergeCell ref="J23:K23"/>
    <mergeCell ref="J24:K24"/>
    <mergeCell ref="J25:K25"/>
    <mergeCell ref="J26:K26"/>
    <mergeCell ref="L26:M26"/>
    <mergeCell ref="J27:K27"/>
    <mergeCell ref="J18:K18"/>
    <mergeCell ref="J19:K19"/>
    <mergeCell ref="J20:K20"/>
    <mergeCell ref="J21:K21"/>
    <mergeCell ref="L21:M21"/>
    <mergeCell ref="J22:K22"/>
    <mergeCell ref="J34:K34"/>
    <mergeCell ref="J35:K35"/>
    <mergeCell ref="J36:K36"/>
    <mergeCell ref="J37:K37"/>
    <mergeCell ref="J38:K38"/>
    <mergeCell ref="J39:K39"/>
    <mergeCell ref="J28:K28"/>
    <mergeCell ref="J30:K30"/>
    <mergeCell ref="J31:K31"/>
    <mergeCell ref="J32:K32"/>
    <mergeCell ref="J48:K48"/>
    <mergeCell ref="J49:K49"/>
    <mergeCell ref="L49:M49"/>
    <mergeCell ref="J50:K50"/>
    <mergeCell ref="J51:K51"/>
    <mergeCell ref="J52:K52"/>
    <mergeCell ref="J40:K40"/>
    <mergeCell ref="J42:K42"/>
    <mergeCell ref="J43:K43"/>
    <mergeCell ref="J44:K44"/>
    <mergeCell ref="L44:M44"/>
    <mergeCell ref="J46:K46"/>
    <mergeCell ref="J47:K47"/>
    <mergeCell ref="B64:P64"/>
    <mergeCell ref="B68:D69"/>
    <mergeCell ref="E68:F68"/>
    <mergeCell ref="G68:AA68"/>
    <mergeCell ref="J69:L69"/>
    <mergeCell ref="M69:N69"/>
    <mergeCell ref="O69:P69"/>
    <mergeCell ref="J53:K53"/>
    <mergeCell ref="J54:K54"/>
    <mergeCell ref="J55:K55"/>
    <mergeCell ref="J56:K56"/>
    <mergeCell ref="L56:M56"/>
    <mergeCell ref="B62:P62"/>
    <mergeCell ref="B75:C75"/>
    <mergeCell ref="J75:L75"/>
    <mergeCell ref="M75:N75"/>
    <mergeCell ref="O75:P75"/>
    <mergeCell ref="O70:P70"/>
    <mergeCell ref="J71:L71"/>
    <mergeCell ref="M71:N71"/>
    <mergeCell ref="O71:P71"/>
    <mergeCell ref="O72:P72"/>
    <mergeCell ref="J73:L73"/>
    <mergeCell ref="M73:N73"/>
    <mergeCell ref="O73:P73"/>
    <mergeCell ref="O76:P76"/>
    <mergeCell ref="J77:L77"/>
    <mergeCell ref="M77:N77"/>
    <mergeCell ref="O77:P77"/>
    <mergeCell ref="J78:L78"/>
    <mergeCell ref="O78:P78"/>
    <mergeCell ref="J74:L74"/>
    <mergeCell ref="M74:N74"/>
    <mergeCell ref="O74:P74"/>
    <mergeCell ref="J82:L82"/>
    <mergeCell ref="M82:N82"/>
    <mergeCell ref="O82:P82"/>
    <mergeCell ref="J83:L83"/>
    <mergeCell ref="M83:N83"/>
    <mergeCell ref="O83:P83"/>
    <mergeCell ref="J79:L79"/>
    <mergeCell ref="M79:N79"/>
    <mergeCell ref="O79:P79"/>
    <mergeCell ref="J80:L80"/>
    <mergeCell ref="O80:P80"/>
    <mergeCell ref="J81:L81"/>
    <mergeCell ref="M81:N81"/>
    <mergeCell ref="O81:P81"/>
    <mergeCell ref="O88:P88"/>
    <mergeCell ref="J89:L89"/>
    <mergeCell ref="M89:N89"/>
    <mergeCell ref="O89:P89"/>
    <mergeCell ref="J90:L90"/>
    <mergeCell ref="M90:N90"/>
    <mergeCell ref="O90:P90"/>
    <mergeCell ref="M84:N84"/>
    <mergeCell ref="O84:P84"/>
    <mergeCell ref="M85:N85"/>
    <mergeCell ref="O85:P85"/>
    <mergeCell ref="M87:N87"/>
    <mergeCell ref="O87:P87"/>
    <mergeCell ref="J93:L93"/>
    <mergeCell ref="M93:N93"/>
    <mergeCell ref="O93:P93"/>
    <mergeCell ref="M94:N94"/>
    <mergeCell ref="J95:L95"/>
    <mergeCell ref="M95:N95"/>
    <mergeCell ref="O95:P95"/>
    <mergeCell ref="J91:L91"/>
    <mergeCell ref="M91:N91"/>
    <mergeCell ref="O91:P91"/>
    <mergeCell ref="J92:L92"/>
    <mergeCell ref="M92:N92"/>
    <mergeCell ref="O92:P92"/>
    <mergeCell ref="J99:L99"/>
    <mergeCell ref="M99:N99"/>
    <mergeCell ref="O99:P99"/>
    <mergeCell ref="J100:L100"/>
    <mergeCell ref="M100:N100"/>
    <mergeCell ref="O100:P100"/>
    <mergeCell ref="J96:L96"/>
    <mergeCell ref="M96:N96"/>
    <mergeCell ref="O96:P96"/>
    <mergeCell ref="O97:P97"/>
    <mergeCell ref="J98:L98"/>
    <mergeCell ref="M98:N98"/>
    <mergeCell ref="O98:P98"/>
    <mergeCell ref="J103:L103"/>
    <mergeCell ref="M103:N103"/>
    <mergeCell ref="O103:P103"/>
    <mergeCell ref="J105:L105"/>
    <mergeCell ref="M105:N105"/>
    <mergeCell ref="O105:P105"/>
    <mergeCell ref="O101:P101"/>
    <mergeCell ref="J102:L102"/>
    <mergeCell ref="M102:N102"/>
    <mergeCell ref="O102:P102"/>
    <mergeCell ref="J109:L109"/>
    <mergeCell ref="M109:N109"/>
    <mergeCell ref="O109:P109"/>
    <mergeCell ref="J110:L110"/>
    <mergeCell ref="M110:N110"/>
    <mergeCell ref="O110:P110"/>
    <mergeCell ref="J106:L106"/>
    <mergeCell ref="J107:L107"/>
    <mergeCell ref="M107:N107"/>
    <mergeCell ref="O107:P107"/>
    <mergeCell ref="J108:L108"/>
    <mergeCell ref="M108:N108"/>
    <mergeCell ref="O108:P108"/>
    <mergeCell ref="J114:L114"/>
    <mergeCell ref="M114:N114"/>
    <mergeCell ref="O114:P114"/>
    <mergeCell ref="J116:L116"/>
    <mergeCell ref="M116:N116"/>
    <mergeCell ref="O116:P116"/>
    <mergeCell ref="J111:L111"/>
    <mergeCell ref="M111:N111"/>
    <mergeCell ref="O111:P111"/>
    <mergeCell ref="J112:L112"/>
    <mergeCell ref="J113:L113"/>
    <mergeCell ref="M113:N113"/>
    <mergeCell ref="O113:P113"/>
    <mergeCell ref="O119:P119"/>
    <mergeCell ref="J120:L120"/>
    <mergeCell ref="M120:N120"/>
    <mergeCell ref="O120:P120"/>
    <mergeCell ref="J121:L121"/>
    <mergeCell ref="M121:N121"/>
    <mergeCell ref="J117:L117"/>
    <mergeCell ref="M117:N117"/>
    <mergeCell ref="O117:P117"/>
    <mergeCell ref="J118:L118"/>
    <mergeCell ref="M118:N118"/>
    <mergeCell ref="O118:P118"/>
    <mergeCell ref="M171:N171"/>
    <mergeCell ref="M172:N172"/>
    <mergeCell ref="M173:N173"/>
    <mergeCell ref="M174:N174"/>
    <mergeCell ref="M175:N175"/>
    <mergeCell ref="M176:N176"/>
    <mergeCell ref="J122:L122"/>
    <mergeCell ref="M122:N122"/>
    <mergeCell ref="O122:P122"/>
    <mergeCell ref="J166:L166"/>
    <mergeCell ref="M166:N166"/>
    <mergeCell ref="M170:N170"/>
    <mergeCell ref="J188:L188"/>
    <mergeCell ref="J189:L189"/>
    <mergeCell ref="J190:L190"/>
    <mergeCell ref="J191:L191"/>
    <mergeCell ref="J192:L192"/>
    <mergeCell ref="J193:L193"/>
    <mergeCell ref="M177:N177"/>
    <mergeCell ref="M178:N178"/>
    <mergeCell ref="M179:N179"/>
    <mergeCell ref="M180:N180"/>
    <mergeCell ref="J186:L186"/>
    <mergeCell ref="J187:L187"/>
    <mergeCell ref="J200:L200"/>
    <mergeCell ref="J201:L201"/>
    <mergeCell ref="J202:L202"/>
    <mergeCell ref="J203:L203"/>
    <mergeCell ref="J204:L204"/>
    <mergeCell ref="J205:L205"/>
    <mergeCell ref="J194:L194"/>
    <mergeCell ref="J195:L195"/>
    <mergeCell ref="J196:L196"/>
    <mergeCell ref="J197:L197"/>
    <mergeCell ref="J198:L198"/>
    <mergeCell ref="J199:L199"/>
    <mergeCell ref="J212:L212"/>
    <mergeCell ref="J213:L213"/>
    <mergeCell ref="J240:L240"/>
    <mergeCell ref="J241:L241"/>
    <mergeCell ref="J206:L206"/>
    <mergeCell ref="J207:L207"/>
    <mergeCell ref="J208:L208"/>
    <mergeCell ref="J209:L209"/>
    <mergeCell ref="J210:L210"/>
    <mergeCell ref="J211:L211"/>
  </mergeCells>
  <pageMargins left="0.7" right="0.7" top="0.75" bottom="0.75" header="0.3" footer="0.3"/>
  <ignoredErrors>
    <ignoredError sqref="H12:I12" formula="1"/>
  </ignoredErrors>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F316"/>
  <sheetViews>
    <sheetView showGridLines="0" workbookViewId="0">
      <selection activeCell="A46" sqref="A46"/>
    </sheetView>
  </sheetViews>
  <sheetFormatPr defaultColWidth="8.88671875" defaultRowHeight="13.2" x14ac:dyDescent="0.25"/>
  <cols>
    <col min="1" max="1" width="1.44140625" style="1" customWidth="1"/>
    <col min="2" max="2" width="8.88671875" style="1" customWidth="1"/>
    <col min="3" max="3" width="15.88671875" style="1" customWidth="1"/>
    <col min="4" max="4" width="4.44140625" style="1" customWidth="1"/>
    <col min="5" max="5" width="10.5546875" style="21" customWidth="1"/>
    <col min="6" max="6" width="11.109375" style="21" customWidth="1"/>
    <col min="7" max="7" width="12" style="21" customWidth="1"/>
    <col min="8" max="8" width="11.6640625" style="219" customWidth="1"/>
    <col min="9" max="9" width="12.44140625" style="219" customWidth="1"/>
    <col min="10" max="10" width="6.6640625" style="219" customWidth="1"/>
    <col min="11" max="11" width="5.6640625" style="219" customWidth="1"/>
    <col min="12" max="12" width="3.33203125" style="219" customWidth="1"/>
    <col min="13" max="14" width="6.88671875" style="219" customWidth="1"/>
    <col min="15" max="15" width="11" style="219" customWidth="1"/>
    <col min="16" max="16" width="11.6640625" style="219" customWidth="1"/>
    <col min="17" max="17" width="11.33203125" style="219" customWidth="1"/>
    <col min="18" max="18" width="13.44140625" style="219" customWidth="1"/>
    <col min="19" max="19" width="15.6640625" style="219" customWidth="1"/>
    <col min="20" max="21" width="12.44140625" style="219" customWidth="1"/>
    <col min="22" max="22" width="11.6640625" style="219" customWidth="1"/>
    <col min="23" max="23" width="16.33203125" style="219" customWidth="1"/>
    <col min="24" max="24" width="14.109375" style="219" customWidth="1"/>
    <col min="25" max="25" width="12.33203125" style="219" customWidth="1"/>
    <col min="26" max="26" width="12.6640625" style="219" customWidth="1"/>
    <col min="27" max="27" width="11.88671875" style="219" customWidth="1"/>
    <col min="28" max="28" width="11.6640625" style="21" customWidth="1"/>
    <col min="29" max="29" width="10.5546875" style="21" customWidth="1"/>
    <col min="30" max="30" width="11.6640625" style="21" customWidth="1"/>
    <col min="31" max="31" width="2.33203125" style="21" customWidth="1"/>
    <col min="32" max="32" width="12.44140625" style="21" customWidth="1"/>
    <col min="33" max="16384" width="8.88671875" style="1"/>
  </cols>
  <sheetData>
    <row r="2" spans="2:27" ht="18.600000000000001" customHeight="1" x14ac:dyDescent="0.25">
      <c r="B2" s="681" t="s">
        <v>322</v>
      </c>
      <c r="C2" s="682"/>
      <c r="E2" s="56"/>
    </row>
    <row r="3" spans="2:27" ht="20.399999999999999" customHeight="1" x14ac:dyDescent="0.3">
      <c r="B3" s="5" t="s">
        <v>323</v>
      </c>
      <c r="E3" s="1"/>
    </row>
    <row r="4" spans="2:27" ht="9" customHeight="1" x14ac:dyDescent="0.3">
      <c r="B4" s="5"/>
      <c r="E4" s="1"/>
    </row>
    <row r="5" spans="2:27" x14ac:dyDescent="0.25">
      <c r="B5" s="134" t="s">
        <v>324</v>
      </c>
      <c r="E5" s="1"/>
    </row>
    <row r="6" spans="2:27" ht="30.6" customHeight="1" x14ac:dyDescent="0.25">
      <c r="B6" s="817" t="s">
        <v>325</v>
      </c>
      <c r="C6" s="818"/>
      <c r="D6" s="818"/>
      <c r="E6" s="818"/>
      <c r="F6" s="818"/>
      <c r="G6" s="818"/>
      <c r="H6" s="818"/>
      <c r="I6" s="818"/>
      <c r="J6" s="818"/>
      <c r="K6" s="818"/>
      <c r="L6" s="818"/>
      <c r="M6" s="818"/>
      <c r="N6" s="818"/>
    </row>
    <row r="7" spans="2:27" ht="13.95" customHeight="1" x14ac:dyDescent="0.25">
      <c r="B7" s="819" t="s">
        <v>326</v>
      </c>
      <c r="C7" s="820"/>
      <c r="D7" s="820"/>
      <c r="E7" s="820"/>
      <c r="F7" s="820"/>
      <c r="G7" s="820"/>
      <c r="H7" s="820"/>
      <c r="I7" s="820"/>
      <c r="J7" s="820"/>
      <c r="K7" s="820"/>
      <c r="L7" s="820"/>
      <c r="M7" s="820"/>
      <c r="N7" s="297"/>
    </row>
    <row r="8" spans="2:27" x14ac:dyDescent="0.25">
      <c r="E8" s="1"/>
    </row>
    <row r="9" spans="2:27" ht="53.4" customHeight="1" x14ac:dyDescent="0.25">
      <c r="B9" s="634" t="s">
        <v>13</v>
      </c>
      <c r="C9" s="635"/>
      <c r="D9" s="635"/>
      <c r="E9" s="636"/>
      <c r="F9" s="805" t="s">
        <v>327</v>
      </c>
      <c r="G9" s="806"/>
      <c r="H9" s="805" t="s">
        <v>328</v>
      </c>
      <c r="I9" s="806"/>
      <c r="J9" s="807" t="s">
        <v>329</v>
      </c>
      <c r="K9" s="808"/>
      <c r="L9" s="808"/>
      <c r="M9" s="809"/>
      <c r="N9" s="821"/>
      <c r="O9" s="822"/>
      <c r="P9" s="146"/>
      <c r="Q9" s="146"/>
    </row>
    <row r="10" spans="2:27" ht="14.4" customHeight="1" x14ac:dyDescent="0.25">
      <c r="B10" s="646" t="s">
        <v>771</v>
      </c>
      <c r="C10" s="647"/>
      <c r="D10" s="647"/>
      <c r="E10" s="648"/>
      <c r="F10" s="261" t="s">
        <v>14</v>
      </c>
      <c r="G10" s="261" t="s">
        <v>15</v>
      </c>
      <c r="H10" s="261" t="s">
        <v>14</v>
      </c>
      <c r="I10" s="261" t="s">
        <v>15</v>
      </c>
      <c r="J10" s="811" t="s">
        <v>14</v>
      </c>
      <c r="K10" s="812"/>
      <c r="L10" s="811" t="s">
        <v>15</v>
      </c>
      <c r="M10" s="812"/>
      <c r="N10" s="66"/>
      <c r="O10" s="66"/>
      <c r="P10" s="66"/>
      <c r="Q10" s="66"/>
    </row>
    <row r="11" spans="2:27" x14ac:dyDescent="0.25">
      <c r="B11" s="16"/>
      <c r="C11" s="12"/>
      <c r="D11" s="12"/>
      <c r="E11" s="12"/>
      <c r="F11" s="8"/>
      <c r="G11" s="202"/>
      <c r="H11" s="8"/>
      <c r="I11" s="8"/>
      <c r="J11" s="699"/>
      <c r="K11" s="700"/>
      <c r="L11" s="699"/>
      <c r="M11" s="700"/>
    </row>
    <row r="12" spans="2:27" ht="14.4" customHeight="1" x14ac:dyDescent="0.25">
      <c r="B12" s="17" t="s">
        <v>16</v>
      </c>
      <c r="C12" s="13"/>
      <c r="D12" s="13"/>
      <c r="E12" s="129">
        <f>F12+H12+J12+N12</f>
        <v>72</v>
      </c>
      <c r="F12" s="9">
        <f>F14+F16+F20+F22+F26+F36+F39+F46</f>
        <v>9</v>
      </c>
      <c r="G12" s="236">
        <f>F12/72</f>
        <v>0.125</v>
      </c>
      <c r="H12" s="59">
        <f>SUM(H14+H16+H20+H22+H26+H36+H39+H46)</f>
        <v>46</v>
      </c>
      <c r="I12" s="264">
        <f>H12/72</f>
        <v>0.63888888888888884</v>
      </c>
      <c r="J12" s="683">
        <f>SUM(J14+J16+J20+J22+J26+J36+J39+J46)</f>
        <v>17</v>
      </c>
      <c r="K12" s="684"/>
      <c r="L12" s="803">
        <f>J12/72</f>
        <v>0.2361111111111111</v>
      </c>
      <c r="M12" s="750"/>
      <c r="O12" s="67">
        <f>G12+I12+L12</f>
        <v>1</v>
      </c>
      <c r="P12" s="67"/>
      <c r="Q12" s="67"/>
      <c r="R12" s="28"/>
      <c r="S12" s="28"/>
      <c r="T12" s="28"/>
      <c r="U12" s="28"/>
      <c r="V12" s="28"/>
      <c r="W12" s="28"/>
      <c r="X12" s="28"/>
      <c r="Y12" s="28"/>
      <c r="Z12" s="28"/>
      <c r="AA12" s="28"/>
    </row>
    <row r="13" spans="2:27" x14ac:dyDescent="0.25">
      <c r="B13" s="18"/>
      <c r="C13" s="15"/>
      <c r="D13" s="15"/>
      <c r="E13" s="62"/>
      <c r="F13" s="9"/>
      <c r="G13" s="193"/>
      <c r="H13" s="9"/>
      <c r="I13" s="9"/>
      <c r="J13" s="683"/>
      <c r="K13" s="684"/>
      <c r="L13" s="683"/>
      <c r="M13" s="684"/>
    </row>
    <row r="14" spans="2:27" x14ac:dyDescent="0.25">
      <c r="B14" s="19" t="s">
        <v>23</v>
      </c>
      <c r="C14" s="14"/>
      <c r="D14" s="14"/>
      <c r="E14" s="130"/>
      <c r="F14" s="11">
        <f>F164</f>
        <v>0</v>
      </c>
      <c r="G14" s="195"/>
      <c r="H14" s="11">
        <v>3</v>
      </c>
      <c r="I14" s="11"/>
      <c r="J14" s="639">
        <v>1</v>
      </c>
      <c r="K14" s="640"/>
      <c r="L14" s="639"/>
      <c r="M14" s="640"/>
    </row>
    <row r="15" spans="2:27" hidden="1" x14ac:dyDescent="0.25">
      <c r="B15" s="69" t="s">
        <v>111</v>
      </c>
      <c r="C15" s="14"/>
      <c r="D15" s="14"/>
      <c r="E15" s="130"/>
      <c r="F15" s="11"/>
      <c r="G15" s="195"/>
      <c r="H15" s="11"/>
      <c r="I15" s="11"/>
      <c r="J15" s="701">
        <v>1</v>
      </c>
      <c r="K15" s="702"/>
      <c r="L15" s="194"/>
      <c r="M15" s="195"/>
    </row>
    <row r="16" spans="2:27" ht="14.4" customHeight="1" x14ac:dyDescent="0.25">
      <c r="B16" s="18" t="s">
        <v>21</v>
      </c>
      <c r="C16" s="15"/>
      <c r="D16" s="15"/>
      <c r="E16" s="198"/>
      <c r="F16" s="9">
        <f>F170</f>
        <v>0</v>
      </c>
      <c r="G16" s="193"/>
      <c r="H16" s="9">
        <f>G170</f>
        <v>2</v>
      </c>
      <c r="I16" s="9"/>
      <c r="J16" s="683">
        <f>E170</f>
        <v>3</v>
      </c>
      <c r="K16" s="684"/>
      <c r="L16" s="683"/>
      <c r="M16" s="684"/>
    </row>
    <row r="17" spans="2:13" ht="14.4" hidden="1" customHeight="1" x14ac:dyDescent="0.25">
      <c r="B17" s="18" t="s">
        <v>330</v>
      </c>
      <c r="C17" s="15"/>
      <c r="D17" s="15"/>
      <c r="E17" s="198"/>
      <c r="F17" s="9"/>
      <c r="G17" s="193"/>
      <c r="H17" s="9"/>
      <c r="I17" s="9"/>
      <c r="J17" s="757">
        <v>1</v>
      </c>
      <c r="K17" s="758"/>
      <c r="L17" s="192"/>
      <c r="M17" s="193"/>
    </row>
    <row r="18" spans="2:13" ht="14.4" hidden="1" customHeight="1" x14ac:dyDescent="0.25">
      <c r="B18" s="18" t="s">
        <v>189</v>
      </c>
      <c r="C18" s="15"/>
      <c r="D18" s="15"/>
      <c r="E18" s="198"/>
      <c r="F18" s="9"/>
      <c r="G18" s="193"/>
      <c r="H18" s="9"/>
      <c r="I18" s="9"/>
      <c r="J18" s="659">
        <v>1</v>
      </c>
      <c r="K18" s="660"/>
      <c r="L18" s="192"/>
      <c r="M18" s="193"/>
    </row>
    <row r="19" spans="2:13" ht="14.4" hidden="1" customHeight="1" x14ac:dyDescent="0.25">
      <c r="B19" s="18" t="s">
        <v>241</v>
      </c>
      <c r="C19" s="15"/>
      <c r="D19" s="15"/>
      <c r="E19" s="198"/>
      <c r="F19" s="9"/>
      <c r="G19" s="193"/>
      <c r="H19" s="9"/>
      <c r="I19" s="9"/>
      <c r="J19" s="759">
        <v>1</v>
      </c>
      <c r="K19" s="760"/>
      <c r="L19" s="192"/>
      <c r="M19" s="193"/>
    </row>
    <row r="20" spans="2:13" ht="14.4" customHeight="1" x14ac:dyDescent="0.25">
      <c r="B20" s="19" t="s">
        <v>17</v>
      </c>
      <c r="C20" s="14"/>
      <c r="D20" s="14"/>
      <c r="E20" s="199"/>
      <c r="F20" s="11">
        <f>F190</f>
        <v>0</v>
      </c>
      <c r="G20" s="195"/>
      <c r="H20" s="11">
        <f>G190</f>
        <v>10</v>
      </c>
      <c r="I20" s="11"/>
      <c r="J20" s="639">
        <f>E190</f>
        <v>1</v>
      </c>
      <c r="K20" s="640"/>
      <c r="L20" s="639"/>
      <c r="M20" s="640"/>
    </row>
    <row r="21" spans="2:13" ht="14.4" hidden="1" customHeight="1" x14ac:dyDescent="0.25">
      <c r="B21" s="69" t="s">
        <v>159</v>
      </c>
      <c r="C21" s="14"/>
      <c r="D21" s="14"/>
      <c r="E21" s="199"/>
      <c r="F21" s="11"/>
      <c r="G21" s="195"/>
      <c r="H21" s="11"/>
      <c r="I21" s="11"/>
      <c r="J21" s="701">
        <v>1</v>
      </c>
      <c r="K21" s="702"/>
      <c r="L21" s="194"/>
      <c r="M21" s="195"/>
    </row>
    <row r="22" spans="2:13" ht="14.4" customHeight="1" x14ac:dyDescent="0.25">
      <c r="B22" s="18" t="s">
        <v>18</v>
      </c>
      <c r="C22" s="15"/>
      <c r="D22" s="15"/>
      <c r="E22" s="198"/>
      <c r="F22" s="9">
        <f>F177</f>
        <v>1</v>
      </c>
      <c r="G22" s="193"/>
      <c r="H22" s="9">
        <f>G177</f>
        <v>8</v>
      </c>
      <c r="I22" s="9"/>
      <c r="J22" s="683">
        <f>E177</f>
        <v>2</v>
      </c>
      <c r="K22" s="684"/>
      <c r="L22" s="683"/>
      <c r="M22" s="684"/>
    </row>
    <row r="23" spans="2:13" ht="14.4" hidden="1" customHeight="1" x14ac:dyDescent="0.25">
      <c r="B23" s="269" t="s">
        <v>244</v>
      </c>
      <c r="C23" s="71"/>
      <c r="D23" s="71"/>
      <c r="E23" s="131"/>
      <c r="F23" s="75"/>
      <c r="G23" s="72"/>
      <c r="H23" s="73"/>
      <c r="I23" s="73"/>
      <c r="J23" s="757">
        <v>1</v>
      </c>
      <c r="K23" s="758"/>
      <c r="L23" s="74"/>
      <c r="M23" s="72"/>
    </row>
    <row r="24" spans="2:13" ht="14.4" hidden="1" customHeight="1" x14ac:dyDescent="0.25">
      <c r="B24" s="269" t="s">
        <v>247</v>
      </c>
      <c r="C24" s="71"/>
      <c r="D24" s="71"/>
      <c r="E24" s="131"/>
      <c r="F24" s="76">
        <v>1</v>
      </c>
      <c r="G24" s="72"/>
      <c r="H24" s="73"/>
      <c r="I24" s="73"/>
      <c r="J24" s="659"/>
      <c r="K24" s="660"/>
      <c r="L24" s="74"/>
      <c r="M24" s="72"/>
    </row>
    <row r="25" spans="2:13" ht="14.4" hidden="1" customHeight="1" x14ac:dyDescent="0.25">
      <c r="B25" s="269" t="s">
        <v>331</v>
      </c>
      <c r="C25" s="71"/>
      <c r="D25" s="71"/>
      <c r="E25" s="131"/>
      <c r="F25" s="77">
        <v>1</v>
      </c>
      <c r="G25" s="72"/>
      <c r="H25" s="73"/>
      <c r="I25" s="73"/>
      <c r="J25" s="759"/>
      <c r="K25" s="760"/>
      <c r="L25" s="74"/>
      <c r="M25" s="72"/>
    </row>
    <row r="26" spans="2:13" ht="14.4" customHeight="1" x14ac:dyDescent="0.25">
      <c r="B26" s="19" t="s">
        <v>20</v>
      </c>
      <c r="C26" s="14"/>
      <c r="D26" s="14"/>
      <c r="E26" s="199"/>
      <c r="F26" s="11">
        <f>F209</f>
        <v>5</v>
      </c>
      <c r="G26" s="195"/>
      <c r="H26" s="11">
        <f>G209</f>
        <v>18</v>
      </c>
      <c r="I26" s="11"/>
      <c r="J26" s="639">
        <f>E209</f>
        <v>4</v>
      </c>
      <c r="K26" s="640"/>
      <c r="L26" s="639"/>
      <c r="M26" s="640"/>
    </row>
    <row r="27" spans="2:13" ht="14.4" hidden="1" customHeight="1" x14ac:dyDescent="0.25">
      <c r="B27" s="69" t="s">
        <v>196</v>
      </c>
      <c r="C27" s="78"/>
      <c r="D27" s="78"/>
      <c r="E27" s="132"/>
      <c r="F27" s="75">
        <v>1</v>
      </c>
      <c r="G27" s="79"/>
      <c r="H27" s="70"/>
      <c r="I27" s="70"/>
      <c r="J27" s="757"/>
      <c r="K27" s="758"/>
      <c r="L27" s="80"/>
      <c r="M27" s="79"/>
    </row>
    <row r="28" spans="2:13" ht="14.4" hidden="1" customHeight="1" x14ac:dyDescent="0.25">
      <c r="B28" s="69" t="s">
        <v>332</v>
      </c>
      <c r="C28" s="78"/>
      <c r="D28" s="78"/>
      <c r="E28" s="132"/>
      <c r="F28" s="76">
        <v>1</v>
      </c>
      <c r="G28" s="79"/>
      <c r="H28" s="70"/>
      <c r="I28" s="70"/>
      <c r="J28" s="659"/>
      <c r="K28" s="660"/>
      <c r="L28" s="80"/>
      <c r="M28" s="79"/>
    </row>
    <row r="29" spans="2:13" ht="14.4" hidden="1" customHeight="1" x14ac:dyDescent="0.25">
      <c r="B29" s="69" t="s">
        <v>333</v>
      </c>
      <c r="C29" s="78"/>
      <c r="D29" s="78"/>
      <c r="E29" s="132"/>
      <c r="F29" s="76">
        <v>1</v>
      </c>
      <c r="G29" s="79"/>
      <c r="H29" s="70"/>
      <c r="I29" s="70"/>
      <c r="J29" s="659"/>
      <c r="K29" s="660"/>
      <c r="L29" s="80"/>
      <c r="M29" s="79"/>
    </row>
    <row r="30" spans="2:13" ht="14.4" hidden="1" customHeight="1" x14ac:dyDescent="0.25">
      <c r="B30" s="69" t="s">
        <v>149</v>
      </c>
      <c r="C30" s="78"/>
      <c r="D30" s="78"/>
      <c r="E30" s="132"/>
      <c r="F30" s="76">
        <v>1</v>
      </c>
      <c r="G30" s="79"/>
      <c r="H30" s="70"/>
      <c r="I30" s="70"/>
      <c r="J30" s="659"/>
      <c r="K30" s="660"/>
      <c r="L30" s="80"/>
      <c r="M30" s="79"/>
    </row>
    <row r="31" spans="2:13" ht="14.4" hidden="1" customHeight="1" x14ac:dyDescent="0.25">
      <c r="B31" s="69" t="s">
        <v>151</v>
      </c>
      <c r="C31" s="78"/>
      <c r="D31" s="78"/>
      <c r="E31" s="132"/>
      <c r="F31" s="76">
        <v>1</v>
      </c>
      <c r="G31" s="79"/>
      <c r="H31" s="70"/>
      <c r="I31" s="70"/>
      <c r="J31" s="659"/>
      <c r="K31" s="660"/>
      <c r="L31" s="80"/>
      <c r="M31" s="79"/>
    </row>
    <row r="32" spans="2:13" ht="14.4" hidden="1" customHeight="1" x14ac:dyDescent="0.25">
      <c r="B32" s="69" t="s">
        <v>157</v>
      </c>
      <c r="C32" s="78"/>
      <c r="D32" s="78"/>
      <c r="E32" s="132"/>
      <c r="F32" s="76"/>
      <c r="G32" s="79"/>
      <c r="H32" s="70"/>
      <c r="I32" s="70"/>
      <c r="J32" s="659">
        <v>1</v>
      </c>
      <c r="K32" s="660"/>
      <c r="L32" s="80"/>
      <c r="M32" s="79"/>
    </row>
    <row r="33" spans="2:17" ht="14.4" hidden="1" customHeight="1" x14ac:dyDescent="0.25">
      <c r="B33" s="69" t="s">
        <v>334</v>
      </c>
      <c r="C33" s="78"/>
      <c r="D33" s="78"/>
      <c r="E33" s="132"/>
      <c r="F33" s="76"/>
      <c r="G33" s="79"/>
      <c r="H33" s="70"/>
      <c r="I33" s="70"/>
      <c r="J33" s="659">
        <v>1</v>
      </c>
      <c r="K33" s="660"/>
      <c r="L33" s="80"/>
      <c r="M33" s="79"/>
    </row>
    <row r="34" spans="2:17" ht="14.4" hidden="1" customHeight="1" x14ac:dyDescent="0.25">
      <c r="B34" s="69" t="s">
        <v>335</v>
      </c>
      <c r="C34" s="78"/>
      <c r="D34" s="78"/>
      <c r="E34" s="132"/>
      <c r="F34" s="76"/>
      <c r="G34" s="79"/>
      <c r="H34" s="70"/>
      <c r="I34" s="70"/>
      <c r="J34" s="659">
        <v>1</v>
      </c>
      <c r="K34" s="660"/>
      <c r="L34" s="80"/>
      <c r="M34" s="79"/>
    </row>
    <row r="35" spans="2:17" ht="14.4" hidden="1" customHeight="1" x14ac:dyDescent="0.25">
      <c r="B35" s="69" t="s">
        <v>254</v>
      </c>
      <c r="C35" s="78"/>
      <c r="D35" s="78"/>
      <c r="E35" s="132"/>
      <c r="F35" s="77"/>
      <c r="G35" s="79"/>
      <c r="H35" s="70"/>
      <c r="I35" s="70"/>
      <c r="J35" s="759">
        <v>1</v>
      </c>
      <c r="K35" s="760"/>
      <c r="L35" s="80"/>
      <c r="M35" s="79"/>
    </row>
    <row r="36" spans="2:17" ht="14.4" customHeight="1" x14ac:dyDescent="0.25">
      <c r="B36" s="18" t="s">
        <v>19</v>
      </c>
      <c r="C36" s="15"/>
      <c r="D36" s="15"/>
      <c r="E36" s="198"/>
      <c r="F36" s="9">
        <f>-F202</f>
        <v>0</v>
      </c>
      <c r="G36" s="193"/>
      <c r="H36" s="9">
        <f>G202</f>
        <v>4</v>
      </c>
      <c r="I36" s="9"/>
      <c r="J36" s="683">
        <f>E202</f>
        <v>2</v>
      </c>
      <c r="K36" s="684"/>
      <c r="L36" s="683"/>
      <c r="M36" s="684"/>
    </row>
    <row r="37" spans="2:17" ht="14.4" hidden="1" customHeight="1" x14ac:dyDescent="0.25">
      <c r="B37" s="269" t="s">
        <v>256</v>
      </c>
      <c r="C37" s="15"/>
      <c r="D37" s="15"/>
      <c r="E37" s="198"/>
      <c r="F37" s="9"/>
      <c r="G37" s="193"/>
      <c r="H37" s="9"/>
      <c r="I37" s="9"/>
      <c r="J37" s="757">
        <v>1</v>
      </c>
      <c r="K37" s="758"/>
      <c r="L37" s="192"/>
      <c r="M37" s="193"/>
    </row>
    <row r="38" spans="2:17" ht="14.4" hidden="1" customHeight="1" x14ac:dyDescent="0.25">
      <c r="B38" s="269" t="s">
        <v>257</v>
      </c>
      <c r="C38" s="15"/>
      <c r="D38" s="15"/>
      <c r="E38" s="198"/>
      <c r="F38" s="9"/>
      <c r="G38" s="193"/>
      <c r="H38" s="9"/>
      <c r="I38" s="9"/>
      <c r="J38" s="759">
        <v>1</v>
      </c>
      <c r="K38" s="760"/>
      <c r="L38" s="192"/>
      <c r="M38" s="193"/>
    </row>
    <row r="39" spans="2:17" ht="14.4" customHeight="1" x14ac:dyDescent="0.25">
      <c r="B39" s="19" t="s">
        <v>0</v>
      </c>
      <c r="C39" s="14"/>
      <c r="D39" s="14"/>
      <c r="E39" s="199"/>
      <c r="F39" s="11">
        <f>F238</f>
        <v>2</v>
      </c>
      <c r="G39" s="195"/>
      <c r="H39" s="11">
        <f>G238</f>
        <v>1</v>
      </c>
      <c r="I39" s="11"/>
      <c r="J39" s="639">
        <f>E238</f>
        <v>4</v>
      </c>
      <c r="K39" s="640"/>
      <c r="L39" s="639"/>
      <c r="M39" s="640"/>
    </row>
    <row r="40" spans="2:17" ht="14.4" hidden="1" customHeight="1" x14ac:dyDescent="0.25">
      <c r="B40" s="81" t="s">
        <v>112</v>
      </c>
      <c r="C40" s="78"/>
      <c r="D40" s="14"/>
      <c r="E40" s="199"/>
      <c r="F40" s="75">
        <v>1</v>
      </c>
      <c r="G40" s="195"/>
      <c r="H40" s="11"/>
      <c r="I40" s="11"/>
      <c r="J40" s="761"/>
      <c r="K40" s="762"/>
      <c r="L40" s="194"/>
      <c r="M40" s="195"/>
    </row>
    <row r="41" spans="2:17" ht="14.4" hidden="1" customHeight="1" x14ac:dyDescent="0.25">
      <c r="B41" s="81" t="s">
        <v>113</v>
      </c>
      <c r="C41" s="78"/>
      <c r="D41" s="14"/>
      <c r="E41" s="199"/>
      <c r="F41" s="76">
        <v>1</v>
      </c>
      <c r="G41" s="195"/>
      <c r="H41" s="11"/>
      <c r="I41" s="11"/>
      <c r="J41" s="747"/>
      <c r="K41" s="748"/>
      <c r="L41" s="194"/>
      <c r="M41" s="195"/>
    </row>
    <row r="42" spans="2:17" ht="14.4" hidden="1" customHeight="1" x14ac:dyDescent="0.25">
      <c r="B42" s="81" t="s">
        <v>114</v>
      </c>
      <c r="C42" s="78"/>
      <c r="D42" s="14"/>
      <c r="E42" s="199"/>
      <c r="F42" s="76"/>
      <c r="G42" s="195"/>
      <c r="H42" s="11"/>
      <c r="I42" s="11"/>
      <c r="J42" s="659">
        <v>1</v>
      </c>
      <c r="K42" s="660"/>
      <c r="L42" s="194"/>
      <c r="M42" s="195"/>
    </row>
    <row r="43" spans="2:17" ht="14.4" hidden="1" customHeight="1" x14ac:dyDescent="0.25">
      <c r="B43" s="81" t="s">
        <v>115</v>
      </c>
      <c r="C43" s="78"/>
      <c r="D43" s="14"/>
      <c r="E43" s="199"/>
      <c r="F43" s="76"/>
      <c r="G43" s="195"/>
      <c r="H43" s="11"/>
      <c r="I43" s="11"/>
      <c r="J43" s="659">
        <v>1</v>
      </c>
      <c r="K43" s="660"/>
      <c r="L43" s="194"/>
      <c r="M43" s="195"/>
    </row>
    <row r="44" spans="2:17" ht="14.4" hidden="1" customHeight="1" x14ac:dyDescent="0.25">
      <c r="B44" s="81" t="s">
        <v>116</v>
      </c>
      <c r="C44" s="78"/>
      <c r="D44" s="14"/>
      <c r="E44" s="199"/>
      <c r="F44" s="76"/>
      <c r="G44" s="195"/>
      <c r="H44" s="11"/>
      <c r="I44" s="11"/>
      <c r="J44" s="659">
        <v>1</v>
      </c>
      <c r="K44" s="660"/>
      <c r="L44" s="194"/>
      <c r="M44" s="195"/>
    </row>
    <row r="45" spans="2:17" ht="14.4" hidden="1" customHeight="1" x14ac:dyDescent="0.25">
      <c r="B45" s="81" t="s">
        <v>117</v>
      </c>
      <c r="C45" s="78"/>
      <c r="D45" s="14"/>
      <c r="E45" s="199"/>
      <c r="F45" s="77"/>
      <c r="G45" s="195"/>
      <c r="H45" s="11"/>
      <c r="I45" s="11"/>
      <c r="J45" s="759">
        <v>1</v>
      </c>
      <c r="K45" s="760"/>
      <c r="L45" s="194"/>
      <c r="M45" s="195"/>
    </row>
    <row r="46" spans="2:17" ht="14.4" customHeight="1" x14ac:dyDescent="0.25">
      <c r="B46" s="83" t="s">
        <v>102</v>
      </c>
      <c r="C46" s="65"/>
      <c r="D46" s="65"/>
      <c r="E46" s="133"/>
      <c r="F46" s="27">
        <f>F246</f>
        <v>1</v>
      </c>
      <c r="G46" s="197"/>
      <c r="H46" s="27">
        <f>G246</f>
        <v>0</v>
      </c>
      <c r="I46" s="27"/>
      <c r="J46" s="685">
        <f>E246</f>
        <v>0</v>
      </c>
      <c r="K46" s="686"/>
      <c r="L46" s="270"/>
      <c r="M46" s="84"/>
    </row>
    <row r="47" spans="2:17" hidden="1" x14ac:dyDescent="0.25">
      <c r="B47" s="82" t="s">
        <v>118</v>
      </c>
      <c r="C47" s="20"/>
      <c r="D47" s="20"/>
      <c r="E47" s="7"/>
      <c r="F47" s="77">
        <v>1</v>
      </c>
      <c r="G47" s="10"/>
      <c r="H47" s="10"/>
      <c r="I47" s="10"/>
      <c r="J47" s="801"/>
      <c r="K47" s="802"/>
      <c r="L47" s="685"/>
      <c r="M47" s="686"/>
    </row>
    <row r="48" spans="2:17" ht="6" customHeight="1" x14ac:dyDescent="0.25">
      <c r="B48" s="15"/>
      <c r="C48" s="15"/>
      <c r="D48" s="15"/>
      <c r="E48" s="198"/>
      <c r="F48" s="198"/>
      <c r="G48" s="198"/>
      <c r="H48" s="198"/>
      <c r="I48" s="198"/>
      <c r="J48" s="198"/>
      <c r="K48" s="198"/>
      <c r="L48" s="198"/>
      <c r="M48" s="198"/>
      <c r="N48" s="198"/>
      <c r="O48" s="198"/>
      <c r="P48" s="198"/>
      <c r="Q48" s="198"/>
    </row>
    <row r="49" spans="2:32" x14ac:dyDescent="0.25">
      <c r="B49" s="13" t="s">
        <v>336</v>
      </c>
      <c r="C49" s="15"/>
      <c r="D49" s="15"/>
      <c r="E49" s="198"/>
      <c r="F49" s="198"/>
      <c r="G49" s="198"/>
      <c r="H49" s="198"/>
      <c r="I49" s="198"/>
      <c r="J49" s="198"/>
      <c r="K49" s="198"/>
      <c r="L49" s="198"/>
      <c r="M49" s="198"/>
      <c r="N49" s="198"/>
      <c r="O49" s="198"/>
      <c r="P49" s="198"/>
      <c r="Q49" s="198"/>
    </row>
    <row r="50" spans="2:32" ht="3.6" customHeight="1" x14ac:dyDescent="0.25">
      <c r="B50" s="15"/>
      <c r="C50" s="15"/>
      <c r="D50" s="15"/>
      <c r="E50" s="198"/>
      <c r="F50" s="198"/>
      <c r="G50" s="198"/>
      <c r="H50" s="198"/>
      <c r="I50" s="198"/>
      <c r="J50" s="198"/>
      <c r="K50" s="198"/>
      <c r="L50" s="198"/>
      <c r="M50" s="198"/>
      <c r="N50" s="198"/>
      <c r="O50" s="198"/>
      <c r="P50" s="198"/>
      <c r="Q50" s="198"/>
    </row>
    <row r="51" spans="2:32" x14ac:dyDescent="0.25">
      <c r="B51" s="13"/>
      <c r="C51" s="15"/>
      <c r="D51" s="15"/>
      <c r="E51" s="198"/>
      <c r="F51" s="198"/>
      <c r="G51" s="198"/>
      <c r="H51" s="198"/>
      <c r="I51" s="198"/>
      <c r="J51" s="198"/>
      <c r="K51" s="198"/>
      <c r="L51" s="198"/>
      <c r="M51" s="198"/>
      <c r="N51" s="198"/>
      <c r="O51" s="198"/>
      <c r="P51" s="198"/>
      <c r="Q51" s="198"/>
    </row>
    <row r="52" spans="2:32" ht="23.4" customHeight="1" x14ac:dyDescent="0.25">
      <c r="B52" s="634" t="s">
        <v>104</v>
      </c>
      <c r="C52" s="635"/>
      <c r="D52" s="636"/>
      <c r="E52" s="673" t="s">
        <v>125</v>
      </c>
      <c r="F52" s="674"/>
      <c r="G52" s="795" t="s">
        <v>266</v>
      </c>
      <c r="H52" s="796"/>
      <c r="I52" s="796"/>
      <c r="J52" s="796"/>
      <c r="K52" s="796"/>
      <c r="L52" s="796"/>
      <c r="M52" s="796"/>
      <c r="N52" s="796"/>
      <c r="O52" s="796"/>
      <c r="P52" s="796"/>
      <c r="Q52" s="796"/>
      <c r="R52" s="796"/>
      <c r="S52" s="796"/>
      <c r="T52" s="796"/>
      <c r="U52" s="796"/>
      <c r="V52" s="796"/>
      <c r="W52" s="796"/>
      <c r="X52" s="796"/>
      <c r="Y52" s="796"/>
      <c r="Z52" s="796"/>
      <c r="AA52" s="796"/>
      <c r="AB52" s="796"/>
      <c r="AC52" s="796"/>
      <c r="AD52" s="797"/>
      <c r="AE52" s="1"/>
      <c r="AF52" s="1"/>
    </row>
    <row r="53" spans="2:32" ht="44.4" customHeight="1" x14ac:dyDescent="0.25">
      <c r="B53" s="675"/>
      <c r="C53" s="676"/>
      <c r="D53" s="677"/>
      <c r="E53" s="815"/>
      <c r="F53" s="816"/>
      <c r="G53" s="298" t="s">
        <v>337</v>
      </c>
      <c r="H53" s="298" t="s">
        <v>338</v>
      </c>
      <c r="I53" s="298" t="s">
        <v>339</v>
      </c>
      <c r="J53" s="793" t="s">
        <v>777</v>
      </c>
      <c r="K53" s="814"/>
      <c r="L53" s="814"/>
      <c r="M53" s="814"/>
      <c r="N53" s="794"/>
      <c r="O53" s="793" t="s">
        <v>340</v>
      </c>
      <c r="P53" s="814"/>
      <c r="Q53" s="814"/>
      <c r="R53" s="814"/>
      <c r="S53" s="794"/>
      <c r="T53" s="793" t="s">
        <v>341</v>
      </c>
      <c r="U53" s="814"/>
      <c r="V53" s="814"/>
      <c r="W53" s="814"/>
      <c r="X53" s="814"/>
      <c r="Y53" s="814"/>
      <c r="Z53" s="814"/>
      <c r="AA53" s="814"/>
      <c r="AB53" s="814"/>
      <c r="AC53" s="814"/>
      <c r="AD53" s="794"/>
      <c r="AE53" s="1"/>
      <c r="AF53" s="1"/>
    </row>
    <row r="54" spans="2:32" ht="58.2" customHeight="1" x14ac:dyDescent="0.25">
      <c r="B54" s="675"/>
      <c r="C54" s="676"/>
      <c r="D54" s="677"/>
      <c r="E54" s="637" t="s">
        <v>103</v>
      </c>
      <c r="F54" s="632" t="s">
        <v>106</v>
      </c>
      <c r="G54" s="632" t="s">
        <v>342</v>
      </c>
      <c r="H54" s="632" t="s">
        <v>343</v>
      </c>
      <c r="I54" s="632" t="s">
        <v>776</v>
      </c>
      <c r="J54" s="637" t="s">
        <v>349</v>
      </c>
      <c r="K54" s="649"/>
      <c r="L54" s="651"/>
      <c r="M54" s="637" t="s">
        <v>778</v>
      </c>
      <c r="N54" s="651"/>
      <c r="O54" s="632" t="s">
        <v>344</v>
      </c>
      <c r="P54" s="632" t="s">
        <v>345</v>
      </c>
      <c r="Q54" s="632" t="s">
        <v>346</v>
      </c>
      <c r="R54" s="632" t="s">
        <v>347</v>
      </c>
      <c r="S54" s="632" t="s">
        <v>348</v>
      </c>
      <c r="T54" s="632" t="s">
        <v>350</v>
      </c>
      <c r="U54" s="632" t="s">
        <v>351</v>
      </c>
      <c r="V54" s="632" t="s">
        <v>352</v>
      </c>
      <c r="W54" s="632" t="s">
        <v>353</v>
      </c>
      <c r="X54" s="632" t="s">
        <v>354</v>
      </c>
      <c r="Y54" s="632" t="s">
        <v>355</v>
      </c>
      <c r="Z54" s="637" t="s">
        <v>356</v>
      </c>
      <c r="AA54" s="632" t="s">
        <v>357</v>
      </c>
      <c r="AB54" s="632" t="s">
        <v>358</v>
      </c>
      <c r="AC54" s="632" t="s">
        <v>359</v>
      </c>
      <c r="AD54" s="632" t="s">
        <v>360</v>
      </c>
      <c r="AE54" s="40"/>
    </row>
    <row r="55" spans="2:32" ht="18.75" customHeight="1" x14ac:dyDescent="0.25">
      <c r="B55" s="678"/>
      <c r="C55" s="679"/>
      <c r="D55" s="680"/>
      <c r="E55" s="638"/>
      <c r="F55" s="633"/>
      <c r="G55" s="633"/>
      <c r="H55" s="633"/>
      <c r="I55" s="633"/>
      <c r="J55" s="638"/>
      <c r="K55" s="650"/>
      <c r="L55" s="652"/>
      <c r="M55" s="638"/>
      <c r="N55" s="652"/>
      <c r="O55" s="633"/>
      <c r="P55" s="633"/>
      <c r="Q55" s="633"/>
      <c r="R55" s="633"/>
      <c r="S55" s="633"/>
      <c r="T55" s="633"/>
      <c r="U55" s="633"/>
      <c r="V55" s="633"/>
      <c r="W55" s="633"/>
      <c r="X55" s="633"/>
      <c r="Y55" s="633"/>
      <c r="Z55" s="638"/>
      <c r="AA55" s="633"/>
      <c r="AB55" s="633"/>
      <c r="AC55" s="633"/>
      <c r="AD55" s="633"/>
      <c r="AE55" s="40"/>
    </row>
    <row r="56" spans="2:32" s="54" customFormat="1" x14ac:dyDescent="0.25">
      <c r="B56" s="63"/>
      <c r="C56" s="55"/>
      <c r="D56" s="220"/>
      <c r="E56" s="25"/>
      <c r="F56" s="219"/>
      <c r="G56" s="25"/>
      <c r="H56" s="105"/>
      <c r="I56" s="105"/>
      <c r="J56" s="739"/>
      <c r="K56" s="740"/>
      <c r="L56" s="741"/>
      <c r="M56" s="29"/>
      <c r="N56" s="117"/>
      <c r="O56" s="219"/>
      <c r="P56" s="25"/>
      <c r="Q56" s="94"/>
      <c r="R56" s="25"/>
      <c r="S56" s="219"/>
      <c r="T56" s="25"/>
      <c r="U56" s="219"/>
      <c r="V56" s="105"/>
      <c r="W56" s="25"/>
      <c r="X56" s="25"/>
      <c r="Y56" s="25"/>
      <c r="Z56" s="29"/>
      <c r="AA56" s="25"/>
      <c r="AB56" s="25"/>
      <c r="AC56" s="25"/>
      <c r="AD56" s="25"/>
      <c r="AE56" s="56"/>
      <c r="AF56" s="56"/>
    </row>
    <row r="57" spans="2:32" x14ac:dyDescent="0.25">
      <c r="B57" s="85" t="s">
        <v>8</v>
      </c>
      <c r="C57" s="86"/>
      <c r="D57" s="206"/>
      <c r="E57" s="283">
        <f>E64+E68+E78+E90+E96+E116+E59</f>
        <v>46</v>
      </c>
      <c r="F57" s="88">
        <f>F64+F68+F78+F90+F96+F116+F59</f>
        <v>103</v>
      </c>
      <c r="G57" s="89">
        <f t="shared" ref="G57:I57" si="0">G64+G68+G78+G90+G96+G116+G59</f>
        <v>4</v>
      </c>
      <c r="H57" s="89">
        <f t="shared" si="0"/>
        <v>6</v>
      </c>
      <c r="I57" s="89">
        <f t="shared" si="0"/>
        <v>1</v>
      </c>
      <c r="J57" s="746">
        <f>J59+J64+J68+J78+J90+J96+J116</f>
        <v>3</v>
      </c>
      <c r="K57" s="746"/>
      <c r="L57" s="746"/>
      <c r="M57" s="744">
        <f>M59+M64+M68+M78+M90+M96+M116</f>
        <v>1</v>
      </c>
      <c r="N57" s="745"/>
      <c r="O57" s="206">
        <f>O64+O68+O78+O90+O96+O116+O59</f>
        <v>2</v>
      </c>
      <c r="P57" s="89">
        <f t="shared" ref="P57:AD57" si="1">P64+P68+P78+P90+P96+P116+P59</f>
        <v>1</v>
      </c>
      <c r="Q57" s="206">
        <f t="shared" si="1"/>
        <v>19</v>
      </c>
      <c r="R57" s="89">
        <f t="shared" si="1"/>
        <v>4</v>
      </c>
      <c r="S57" s="206">
        <f t="shared" si="1"/>
        <v>3</v>
      </c>
      <c r="T57" s="89">
        <f t="shared" si="1"/>
        <v>5</v>
      </c>
      <c r="U57" s="206">
        <f t="shared" si="1"/>
        <v>3</v>
      </c>
      <c r="V57" s="89">
        <f t="shared" si="1"/>
        <v>18</v>
      </c>
      <c r="W57" s="206">
        <f t="shared" si="1"/>
        <v>1</v>
      </c>
      <c r="X57" s="89">
        <f t="shared" si="1"/>
        <v>1</v>
      </c>
      <c r="Y57" s="206">
        <f t="shared" si="1"/>
        <v>4</v>
      </c>
      <c r="Z57" s="89">
        <f t="shared" si="1"/>
        <v>16</v>
      </c>
      <c r="AA57" s="206">
        <f t="shared" si="1"/>
        <v>3</v>
      </c>
      <c r="AB57" s="89">
        <f t="shared" si="1"/>
        <v>6</v>
      </c>
      <c r="AC57" s="206">
        <f t="shared" si="1"/>
        <v>1</v>
      </c>
      <c r="AD57" s="89">
        <f t="shared" si="1"/>
        <v>1</v>
      </c>
    </row>
    <row r="58" spans="2:32" s="54" customFormat="1" x14ac:dyDescent="0.25">
      <c r="B58" s="63" t="s">
        <v>7</v>
      </c>
      <c r="C58" s="55"/>
      <c r="D58" s="220"/>
      <c r="E58" s="26"/>
      <c r="F58" s="219"/>
      <c r="G58" s="26"/>
      <c r="H58" s="25"/>
      <c r="I58" s="25"/>
      <c r="J58" s="219"/>
      <c r="K58" s="219"/>
      <c r="L58" s="219"/>
      <c r="M58" s="30"/>
      <c r="N58" s="119"/>
      <c r="O58" s="219"/>
      <c r="P58" s="25"/>
      <c r="Q58" s="94"/>
      <c r="R58" s="26"/>
      <c r="S58" s="219"/>
      <c r="T58" s="26"/>
      <c r="U58" s="219"/>
      <c r="V58" s="25"/>
      <c r="W58" s="26"/>
      <c r="X58" s="26"/>
      <c r="Y58" s="25"/>
      <c r="Z58" s="25"/>
      <c r="AA58" s="25"/>
      <c r="AB58" s="26"/>
      <c r="AC58" s="26"/>
      <c r="AD58" s="26"/>
      <c r="AE58" s="56"/>
      <c r="AF58" s="56"/>
    </row>
    <row r="59" spans="2:32" s="124" customFormat="1" x14ac:dyDescent="0.25">
      <c r="B59" s="64" t="s">
        <v>121</v>
      </c>
      <c r="C59" s="121"/>
      <c r="D59" s="220"/>
      <c r="E59" s="122">
        <v>3</v>
      </c>
      <c r="F59" s="220">
        <f>SUM(F60:F62)</f>
        <v>4</v>
      </c>
      <c r="G59" s="122">
        <f>SUM(G60:G62)</f>
        <v>2</v>
      </c>
      <c r="H59" s="122">
        <f>SUM(H60:H62)</f>
        <v>0</v>
      </c>
      <c r="I59" s="122">
        <f>SUM(I60:I62)</f>
        <v>0</v>
      </c>
      <c r="J59" s="716">
        <f>SUM(J60:L62)</f>
        <v>0</v>
      </c>
      <c r="K59" s="716"/>
      <c r="L59" s="711"/>
      <c r="M59" s="710">
        <f>SUM(M60:N62)</f>
        <v>0</v>
      </c>
      <c r="N59" s="711"/>
      <c r="O59" s="220">
        <f t="shared" ref="O59:AD59" si="2">SUM(O60:O62)</f>
        <v>0</v>
      </c>
      <c r="P59" s="122">
        <f t="shared" si="2"/>
        <v>0</v>
      </c>
      <c r="Q59" s="220">
        <f t="shared" si="2"/>
        <v>0</v>
      </c>
      <c r="R59" s="122">
        <f t="shared" si="2"/>
        <v>0</v>
      </c>
      <c r="S59" s="220">
        <f t="shared" si="2"/>
        <v>0</v>
      </c>
      <c r="T59" s="122">
        <f t="shared" si="2"/>
        <v>0</v>
      </c>
      <c r="U59" s="220">
        <f t="shared" si="2"/>
        <v>0</v>
      </c>
      <c r="V59" s="125">
        <f t="shared" si="2"/>
        <v>0</v>
      </c>
      <c r="W59" s="125">
        <f t="shared" si="2"/>
        <v>1</v>
      </c>
      <c r="X59" s="125">
        <f t="shared" si="2"/>
        <v>1</v>
      </c>
      <c r="Y59" s="125">
        <f t="shared" si="2"/>
        <v>0</v>
      </c>
      <c r="Z59" s="125">
        <f t="shared" si="2"/>
        <v>0</v>
      </c>
      <c r="AA59" s="122">
        <f t="shared" si="2"/>
        <v>0</v>
      </c>
      <c r="AB59" s="125">
        <f t="shared" si="2"/>
        <v>0</v>
      </c>
      <c r="AC59" s="122">
        <f t="shared" si="2"/>
        <v>0</v>
      </c>
      <c r="AD59" s="125">
        <f t="shared" si="2"/>
        <v>0</v>
      </c>
      <c r="AE59" s="123"/>
      <c r="AF59" s="123"/>
    </row>
    <row r="60" spans="2:32" x14ac:dyDescent="0.25">
      <c r="B60" s="60" t="s">
        <v>123</v>
      </c>
      <c r="C60" s="62"/>
      <c r="D60" s="53"/>
      <c r="E60" s="26"/>
      <c r="F60" s="226">
        <f>SUM(G60:AD60)</f>
        <v>1</v>
      </c>
      <c r="G60" s="95">
        <v>1</v>
      </c>
      <c r="H60" s="95"/>
      <c r="I60" s="95"/>
      <c r="J60" s="714"/>
      <c r="K60" s="714"/>
      <c r="L60" s="707"/>
      <c r="M60" s="706"/>
      <c r="N60" s="707"/>
      <c r="O60" s="226"/>
      <c r="P60" s="95"/>
      <c r="Q60" s="213"/>
      <c r="R60" s="95"/>
      <c r="S60" s="226"/>
      <c r="T60" s="95"/>
      <c r="U60" s="226"/>
      <c r="V60" s="95"/>
      <c r="W60" s="95"/>
      <c r="X60" s="95"/>
      <c r="Y60" s="95"/>
      <c r="Z60" s="212"/>
      <c r="AA60" s="95"/>
      <c r="AB60" s="213"/>
      <c r="AC60" s="95"/>
      <c r="AD60" s="95"/>
    </row>
    <row r="61" spans="2:32" x14ac:dyDescent="0.25">
      <c r="B61" s="60" t="s">
        <v>3</v>
      </c>
      <c r="C61" s="62"/>
      <c r="D61" s="53"/>
      <c r="E61" s="26"/>
      <c r="F61" s="218">
        <f>SUM(G61:AD61)</f>
        <v>1</v>
      </c>
      <c r="G61" s="96"/>
      <c r="H61" s="96"/>
      <c r="I61" s="96"/>
      <c r="J61" s="732"/>
      <c r="K61" s="732"/>
      <c r="L61" s="709"/>
      <c r="M61" s="708"/>
      <c r="N61" s="709"/>
      <c r="O61" s="218"/>
      <c r="P61" s="96"/>
      <c r="Q61" s="217"/>
      <c r="R61" s="96"/>
      <c r="S61" s="218"/>
      <c r="T61" s="96"/>
      <c r="U61" s="218"/>
      <c r="V61" s="96"/>
      <c r="W61" s="96">
        <v>1</v>
      </c>
      <c r="X61" s="96"/>
      <c r="Y61" s="96"/>
      <c r="Z61" s="216"/>
      <c r="AA61" s="96"/>
      <c r="AB61" s="217"/>
      <c r="AC61" s="96"/>
      <c r="AD61" s="96"/>
    </row>
    <row r="62" spans="2:32" x14ac:dyDescent="0.25">
      <c r="B62" s="60" t="s">
        <v>24</v>
      </c>
      <c r="C62" s="62"/>
      <c r="D62" s="53"/>
      <c r="E62" s="26"/>
      <c r="F62" s="223">
        <f>SUM(G62:AD62)</f>
        <v>2</v>
      </c>
      <c r="G62" s="97">
        <v>1</v>
      </c>
      <c r="H62" s="97"/>
      <c r="I62" s="97"/>
      <c r="J62" s="715"/>
      <c r="K62" s="715"/>
      <c r="L62" s="713"/>
      <c r="M62" s="712"/>
      <c r="N62" s="713"/>
      <c r="O62" s="223"/>
      <c r="P62" s="97"/>
      <c r="Q62" s="210"/>
      <c r="R62" s="97"/>
      <c r="S62" s="223"/>
      <c r="T62" s="97"/>
      <c r="U62" s="223"/>
      <c r="V62" s="97"/>
      <c r="W62" s="97"/>
      <c r="X62" s="97">
        <v>1</v>
      </c>
      <c r="Y62" s="97"/>
      <c r="Z62" s="209"/>
      <c r="AA62" s="97"/>
      <c r="AB62" s="210"/>
      <c r="AC62" s="97"/>
      <c r="AD62" s="97"/>
    </row>
    <row r="63" spans="2:32" s="54" customFormat="1" x14ac:dyDescent="0.25">
      <c r="B63" s="63" t="s">
        <v>7</v>
      </c>
      <c r="C63" s="55"/>
      <c r="D63" s="220"/>
      <c r="E63" s="26"/>
      <c r="F63" s="219"/>
      <c r="G63" s="26"/>
      <c r="H63" s="26"/>
      <c r="I63" s="26"/>
      <c r="J63" s="219"/>
      <c r="K63" s="219"/>
      <c r="L63" s="219"/>
      <c r="M63" s="30"/>
      <c r="N63" s="119"/>
      <c r="O63" s="219"/>
      <c r="P63" s="26"/>
      <c r="Q63" s="94"/>
      <c r="R63" s="26"/>
      <c r="S63" s="219"/>
      <c r="T63" s="26"/>
      <c r="U63" s="219"/>
      <c r="V63" s="26"/>
      <c r="W63" s="26"/>
      <c r="X63" s="26"/>
      <c r="Y63" s="26"/>
      <c r="Z63" s="30"/>
      <c r="AA63" s="26"/>
      <c r="AB63" s="94"/>
      <c r="AC63" s="26"/>
      <c r="AD63" s="26"/>
      <c r="AE63" s="56"/>
      <c r="AF63" s="56"/>
    </row>
    <row r="64" spans="2:32" s="124" customFormat="1" x14ac:dyDescent="0.25">
      <c r="B64" s="64" t="s">
        <v>32</v>
      </c>
      <c r="C64" s="121"/>
      <c r="D64" s="220"/>
      <c r="E64" s="122">
        <v>2</v>
      </c>
      <c r="F64" s="220">
        <f>SUM(F65:F66)</f>
        <v>3</v>
      </c>
      <c r="G64" s="122">
        <f>SUM(G65:G66)</f>
        <v>0</v>
      </c>
      <c r="H64" s="122">
        <f t="shared" ref="H64:I64" si="3">SUM(H65:H66)</f>
        <v>0</v>
      </c>
      <c r="I64" s="122">
        <f t="shared" si="3"/>
        <v>0</v>
      </c>
      <c r="J64" s="716">
        <f>SUM(J65:L66)</f>
        <v>0</v>
      </c>
      <c r="K64" s="716"/>
      <c r="L64" s="716"/>
      <c r="M64" s="710">
        <f>SUM(M65:N66)</f>
        <v>0</v>
      </c>
      <c r="N64" s="711"/>
      <c r="O64" s="220">
        <f t="shared" ref="O64:R64" si="4">SUM(O65:O66)</f>
        <v>0</v>
      </c>
      <c r="P64" s="122">
        <f>SUM(P65:P66)</f>
        <v>1</v>
      </c>
      <c r="Q64" s="222">
        <f>SUM(Q65:Q66)</f>
        <v>0</v>
      </c>
      <c r="R64" s="122">
        <f t="shared" si="4"/>
        <v>0</v>
      </c>
      <c r="S64" s="220">
        <f>SUM(S65:S66)</f>
        <v>0</v>
      </c>
      <c r="T64" s="122">
        <f>SUM(T65:T66)</f>
        <v>0</v>
      </c>
      <c r="U64" s="220">
        <f t="shared" ref="U64" si="5">SUM(U65:U66)</f>
        <v>0</v>
      </c>
      <c r="V64" s="125">
        <f>SUM(V65:V66)</f>
        <v>0</v>
      </c>
      <c r="W64" s="122">
        <f>SUM(W65:W66)</f>
        <v>0</v>
      </c>
      <c r="X64" s="122">
        <f>SUM(X65:X66)</f>
        <v>0</v>
      </c>
      <c r="Y64" s="125">
        <f>SUM(Y65:Y66)</f>
        <v>0</v>
      </c>
      <c r="Z64" s="203">
        <f>SUM(Z65:Z66)</f>
        <v>0</v>
      </c>
      <c r="AA64" s="122">
        <f t="shared" ref="AA64" si="6">SUM(AA65:AA66)</f>
        <v>0</v>
      </c>
      <c r="AB64" s="222">
        <f>SUM(AB65:AB66)</f>
        <v>1</v>
      </c>
      <c r="AC64" s="122">
        <f>SUM(AC65:AC66)</f>
        <v>1</v>
      </c>
      <c r="AD64" s="122">
        <f>SUM(AD65:AD66)</f>
        <v>0</v>
      </c>
      <c r="AE64" s="123"/>
      <c r="AF64" s="123"/>
    </row>
    <row r="65" spans="2:32" x14ac:dyDescent="0.25">
      <c r="B65" s="63" t="s">
        <v>25</v>
      </c>
      <c r="C65" s="55"/>
      <c r="D65" s="55"/>
      <c r="E65" s="26"/>
      <c r="F65" s="226">
        <f>SUM(G65:AD65)</f>
        <v>2</v>
      </c>
      <c r="G65" s="95"/>
      <c r="H65" s="95"/>
      <c r="I65" s="95"/>
      <c r="J65" s="714"/>
      <c r="K65" s="714"/>
      <c r="L65" s="714"/>
      <c r="M65" s="706"/>
      <c r="N65" s="707"/>
      <c r="O65" s="226"/>
      <c r="P65" s="95"/>
      <c r="Q65" s="213"/>
      <c r="R65" s="95"/>
      <c r="S65" s="226"/>
      <c r="T65" s="95"/>
      <c r="U65" s="226"/>
      <c r="V65" s="95"/>
      <c r="W65" s="95"/>
      <c r="X65" s="95"/>
      <c r="Y65" s="95"/>
      <c r="Z65" s="212"/>
      <c r="AA65" s="95"/>
      <c r="AB65" s="213">
        <v>1</v>
      </c>
      <c r="AC65" s="95">
        <v>1</v>
      </c>
      <c r="AD65" s="95"/>
    </row>
    <row r="66" spans="2:32" s="54" customFormat="1" x14ac:dyDescent="0.25">
      <c r="B66" s="63" t="s">
        <v>26</v>
      </c>
      <c r="C66" s="55"/>
      <c r="D66" s="55"/>
      <c r="E66" s="26"/>
      <c r="F66" s="223">
        <f>SUM(G66:AD66)</f>
        <v>1</v>
      </c>
      <c r="G66" s="97"/>
      <c r="H66" s="97"/>
      <c r="I66" s="97"/>
      <c r="J66" s="715"/>
      <c r="K66" s="715"/>
      <c r="L66" s="715"/>
      <c r="M66" s="712"/>
      <c r="N66" s="713"/>
      <c r="O66" s="223"/>
      <c r="P66" s="97">
        <v>1</v>
      </c>
      <c r="Q66" s="210"/>
      <c r="R66" s="97"/>
      <c r="S66" s="223"/>
      <c r="T66" s="97"/>
      <c r="U66" s="223"/>
      <c r="V66" s="97"/>
      <c r="W66" s="97"/>
      <c r="X66" s="97"/>
      <c r="Y66" s="97"/>
      <c r="Z66" s="209"/>
      <c r="AA66" s="97"/>
      <c r="AB66" s="210"/>
      <c r="AC66" s="97"/>
      <c r="AD66" s="97"/>
      <c r="AE66" s="56"/>
      <c r="AF66" s="56"/>
    </row>
    <row r="67" spans="2:32" s="54" customFormat="1" x14ac:dyDescent="0.25">
      <c r="B67" s="63"/>
      <c r="C67" s="55"/>
      <c r="D67" s="55"/>
      <c r="E67" s="26"/>
      <c r="F67" s="219"/>
      <c r="G67" s="26"/>
      <c r="H67" s="26"/>
      <c r="I67" s="26"/>
      <c r="J67" s="784"/>
      <c r="K67" s="784"/>
      <c r="L67" s="784"/>
      <c r="M67" s="30"/>
      <c r="N67" s="119"/>
      <c r="O67" s="219"/>
      <c r="P67" s="26"/>
      <c r="Q67" s="94"/>
      <c r="R67" s="26"/>
      <c r="S67" s="219"/>
      <c r="T67" s="26"/>
      <c r="U67" s="219"/>
      <c r="V67" s="25"/>
      <c r="W67" s="26"/>
      <c r="X67" s="26"/>
      <c r="Y67" s="26"/>
      <c r="Z67" s="30"/>
      <c r="AA67" s="26"/>
      <c r="AB67" s="94"/>
      <c r="AC67" s="26"/>
      <c r="AD67" s="25"/>
      <c r="AE67" s="56"/>
      <c r="AF67" s="56"/>
    </row>
    <row r="68" spans="2:32" s="124" customFormat="1" x14ac:dyDescent="0.25">
      <c r="B68" s="64" t="s">
        <v>105</v>
      </c>
      <c r="C68" s="121"/>
      <c r="D68" s="220"/>
      <c r="E68" s="122">
        <v>8</v>
      </c>
      <c r="F68" s="220">
        <f>SUM(F69:F76)</f>
        <v>13</v>
      </c>
      <c r="G68" s="122">
        <f>SUM(G69:G76)</f>
        <v>1</v>
      </c>
      <c r="H68" s="125">
        <f>SUM(H69:H76)</f>
        <v>0</v>
      </c>
      <c r="I68" s="125">
        <f>SUM(I69:I76)</f>
        <v>0</v>
      </c>
      <c r="J68" s="716">
        <f>SUM(J69:L76)</f>
        <v>0</v>
      </c>
      <c r="K68" s="716"/>
      <c r="L68" s="716"/>
      <c r="M68" s="710">
        <f>SUM(M69:N76)</f>
        <v>0</v>
      </c>
      <c r="N68" s="711"/>
      <c r="O68" s="220">
        <f t="shared" ref="O68:AD68" si="7">SUM(O69:O76)</f>
        <v>0</v>
      </c>
      <c r="P68" s="125">
        <f t="shared" si="7"/>
        <v>0</v>
      </c>
      <c r="Q68" s="222">
        <f t="shared" si="7"/>
        <v>3</v>
      </c>
      <c r="R68" s="122">
        <f t="shared" si="7"/>
        <v>0</v>
      </c>
      <c r="S68" s="220">
        <f t="shared" si="7"/>
        <v>1</v>
      </c>
      <c r="T68" s="122">
        <f t="shared" si="7"/>
        <v>1</v>
      </c>
      <c r="U68" s="220">
        <f t="shared" si="7"/>
        <v>0</v>
      </c>
      <c r="V68" s="125">
        <f t="shared" si="7"/>
        <v>3</v>
      </c>
      <c r="W68" s="203">
        <f t="shared" si="7"/>
        <v>0</v>
      </c>
      <c r="X68" s="203">
        <f t="shared" si="7"/>
        <v>0</v>
      </c>
      <c r="Y68" s="125">
        <f t="shared" si="7"/>
        <v>1</v>
      </c>
      <c r="Z68" s="203">
        <f t="shared" si="7"/>
        <v>2</v>
      </c>
      <c r="AA68" s="122">
        <f t="shared" si="7"/>
        <v>1</v>
      </c>
      <c r="AB68" s="203">
        <f t="shared" si="7"/>
        <v>0</v>
      </c>
      <c r="AC68" s="125">
        <f t="shared" si="7"/>
        <v>0</v>
      </c>
      <c r="AD68" s="125">
        <f t="shared" si="7"/>
        <v>0</v>
      </c>
      <c r="AE68" s="123"/>
      <c r="AF68" s="123"/>
    </row>
    <row r="69" spans="2:32" s="54" customFormat="1" x14ac:dyDescent="0.25">
      <c r="B69" s="63" t="s">
        <v>40</v>
      </c>
      <c r="C69" s="55"/>
      <c r="D69" s="55"/>
      <c r="E69" s="26"/>
      <c r="F69" s="226">
        <f t="shared" ref="F69:F76" si="8">SUM(G69:AD69)</f>
        <v>3</v>
      </c>
      <c r="G69" s="95"/>
      <c r="H69" s="95"/>
      <c r="I69" s="95"/>
      <c r="J69" s="714"/>
      <c r="K69" s="714"/>
      <c r="L69" s="714"/>
      <c r="M69" s="706"/>
      <c r="N69" s="707"/>
      <c r="O69" s="226"/>
      <c r="P69" s="95"/>
      <c r="Q69" s="213">
        <v>1</v>
      </c>
      <c r="R69" s="95"/>
      <c r="S69" s="226"/>
      <c r="T69" s="95"/>
      <c r="U69" s="226"/>
      <c r="V69" s="95">
        <v>1</v>
      </c>
      <c r="W69" s="95"/>
      <c r="X69" s="95"/>
      <c r="Y69" s="95">
        <v>1</v>
      </c>
      <c r="Z69" s="212"/>
      <c r="AA69" s="95"/>
      <c r="AB69" s="213"/>
      <c r="AC69" s="95"/>
      <c r="AD69" s="95"/>
      <c r="AE69" s="56"/>
      <c r="AF69" s="56"/>
    </row>
    <row r="70" spans="2:32" s="54" customFormat="1" x14ac:dyDescent="0.25">
      <c r="B70" s="63" t="s">
        <v>41</v>
      </c>
      <c r="C70" s="55"/>
      <c r="D70" s="55"/>
      <c r="E70" s="26"/>
      <c r="F70" s="218">
        <f t="shared" si="8"/>
        <v>2</v>
      </c>
      <c r="G70" s="96"/>
      <c r="H70" s="96"/>
      <c r="I70" s="96"/>
      <c r="J70" s="732"/>
      <c r="K70" s="732"/>
      <c r="L70" s="732"/>
      <c r="M70" s="708"/>
      <c r="N70" s="709"/>
      <c r="O70" s="218"/>
      <c r="P70" s="96"/>
      <c r="Q70" s="217">
        <v>1</v>
      </c>
      <c r="R70" s="96"/>
      <c r="S70" s="218"/>
      <c r="T70" s="96"/>
      <c r="U70" s="218"/>
      <c r="V70" s="96">
        <v>1</v>
      </c>
      <c r="W70" s="96"/>
      <c r="X70" s="96"/>
      <c r="Y70" s="96"/>
      <c r="Z70" s="216"/>
      <c r="AA70" s="96"/>
      <c r="AB70" s="217"/>
      <c r="AC70" s="96"/>
      <c r="AD70" s="96"/>
      <c r="AE70" s="56"/>
      <c r="AF70" s="56"/>
    </row>
    <row r="71" spans="2:32" s="54" customFormat="1" x14ac:dyDescent="0.25">
      <c r="B71" s="63" t="s">
        <v>42</v>
      </c>
      <c r="C71" s="55"/>
      <c r="D71" s="55"/>
      <c r="E71" s="26"/>
      <c r="F71" s="218">
        <f t="shared" si="8"/>
        <v>2</v>
      </c>
      <c r="G71" s="96"/>
      <c r="H71" s="96"/>
      <c r="I71" s="96"/>
      <c r="J71" s="732"/>
      <c r="K71" s="732"/>
      <c r="L71" s="732"/>
      <c r="M71" s="708"/>
      <c r="N71" s="709"/>
      <c r="O71" s="218"/>
      <c r="P71" s="96"/>
      <c r="Q71" s="217"/>
      <c r="R71" s="96"/>
      <c r="S71" s="218"/>
      <c r="T71" s="96"/>
      <c r="U71" s="218"/>
      <c r="V71" s="96">
        <v>1</v>
      </c>
      <c r="W71" s="96"/>
      <c r="X71" s="96"/>
      <c r="Y71" s="96"/>
      <c r="Z71" s="216">
        <v>1</v>
      </c>
      <c r="AA71" s="96"/>
      <c r="AB71" s="217"/>
      <c r="AC71" s="96"/>
      <c r="AD71" s="96"/>
      <c r="AE71" s="623" t="s">
        <v>7</v>
      </c>
      <c r="AF71" s="621"/>
    </row>
    <row r="72" spans="2:32" s="54" customFormat="1" x14ac:dyDescent="0.25">
      <c r="B72" s="63" t="s">
        <v>43</v>
      </c>
      <c r="C72" s="55"/>
      <c r="D72" s="55"/>
      <c r="E72" s="26"/>
      <c r="F72" s="218">
        <f t="shared" si="8"/>
        <v>1</v>
      </c>
      <c r="G72" s="96"/>
      <c r="H72" s="96"/>
      <c r="I72" s="96"/>
      <c r="J72" s="218"/>
      <c r="K72" s="218"/>
      <c r="L72" s="218"/>
      <c r="M72" s="708"/>
      <c r="N72" s="709"/>
      <c r="O72" s="218"/>
      <c r="P72" s="96"/>
      <c r="Q72" s="217">
        <v>1</v>
      </c>
      <c r="R72" s="96"/>
      <c r="S72" s="218"/>
      <c r="T72" s="96"/>
      <c r="U72" s="218"/>
      <c r="V72" s="96"/>
      <c r="W72" s="96"/>
      <c r="X72" s="96"/>
      <c r="Y72" s="96"/>
      <c r="Z72" s="216"/>
      <c r="AA72" s="96"/>
      <c r="AB72" s="217"/>
      <c r="AC72" s="96"/>
      <c r="AD72" s="96"/>
      <c r="AE72" s="56"/>
      <c r="AF72" s="56"/>
    </row>
    <row r="73" spans="2:32" s="54" customFormat="1" x14ac:dyDescent="0.25">
      <c r="B73" s="63" t="s">
        <v>44</v>
      </c>
      <c r="C73" s="55"/>
      <c r="D73" s="55"/>
      <c r="E73" s="26"/>
      <c r="F73" s="218">
        <f t="shared" si="8"/>
        <v>1</v>
      </c>
      <c r="G73" s="96"/>
      <c r="H73" s="96"/>
      <c r="I73" s="96"/>
      <c r="J73" s="708"/>
      <c r="K73" s="732"/>
      <c r="L73" s="709"/>
      <c r="M73" s="708"/>
      <c r="N73" s="709"/>
      <c r="O73" s="218"/>
      <c r="P73" s="96"/>
      <c r="Q73" s="217"/>
      <c r="R73" s="96"/>
      <c r="S73" s="218"/>
      <c r="T73" s="96">
        <v>1</v>
      </c>
      <c r="U73" s="218"/>
      <c r="V73" s="96"/>
      <c r="W73" s="96"/>
      <c r="X73" s="96"/>
      <c r="Y73" s="96"/>
      <c r="Z73" s="216"/>
      <c r="AA73" s="96"/>
      <c r="AB73" s="217"/>
      <c r="AC73" s="96"/>
      <c r="AD73" s="96"/>
      <c r="AE73" s="56"/>
      <c r="AF73" s="56"/>
    </row>
    <row r="74" spans="2:32" s="54" customFormat="1" x14ac:dyDescent="0.25">
      <c r="B74" s="63" t="s">
        <v>45</v>
      </c>
      <c r="C74" s="55" t="s">
        <v>7</v>
      </c>
      <c r="D74" s="55"/>
      <c r="E74" s="26"/>
      <c r="F74" s="218">
        <f t="shared" si="8"/>
        <v>2</v>
      </c>
      <c r="G74" s="96"/>
      <c r="H74" s="96"/>
      <c r="I74" s="96"/>
      <c r="J74" s="218"/>
      <c r="K74" s="218"/>
      <c r="L74" s="218"/>
      <c r="M74" s="708"/>
      <c r="N74" s="709"/>
      <c r="O74" s="218"/>
      <c r="P74" s="96"/>
      <c r="Q74" s="217"/>
      <c r="R74" s="96"/>
      <c r="S74" s="218">
        <v>1</v>
      </c>
      <c r="T74" s="96"/>
      <c r="U74" s="218"/>
      <c r="V74" s="96"/>
      <c r="W74" s="96"/>
      <c r="X74" s="96"/>
      <c r="Y74" s="96"/>
      <c r="Z74" s="216"/>
      <c r="AA74" s="96">
        <v>1</v>
      </c>
      <c r="AB74" s="217"/>
      <c r="AC74" s="96"/>
      <c r="AD74" s="96"/>
      <c r="AE74" s="56"/>
      <c r="AF74" s="56"/>
    </row>
    <row r="75" spans="2:32" s="54" customFormat="1" x14ac:dyDescent="0.25">
      <c r="B75" s="63" t="s">
        <v>47</v>
      </c>
      <c r="C75" s="55"/>
      <c r="D75" s="55"/>
      <c r="E75" s="26"/>
      <c r="F75" s="218">
        <f t="shared" si="8"/>
        <v>1</v>
      </c>
      <c r="G75" s="96">
        <v>1</v>
      </c>
      <c r="H75" s="96"/>
      <c r="I75" s="96"/>
      <c r="J75" s="218"/>
      <c r="K75" s="218"/>
      <c r="L75" s="218"/>
      <c r="M75" s="216"/>
      <c r="N75" s="217"/>
      <c r="O75" s="218"/>
      <c r="P75" s="96"/>
      <c r="Q75" s="217"/>
      <c r="R75" s="96"/>
      <c r="S75" s="218"/>
      <c r="T75" s="96"/>
      <c r="U75" s="218"/>
      <c r="V75" s="96"/>
      <c r="W75" s="96"/>
      <c r="X75" s="96"/>
      <c r="Y75" s="96"/>
      <c r="Z75" s="216"/>
      <c r="AA75" s="96"/>
      <c r="AB75" s="217"/>
      <c r="AC75" s="96"/>
      <c r="AD75" s="96"/>
      <c r="AE75" s="56"/>
      <c r="AF75" s="56"/>
    </row>
    <row r="76" spans="2:32" s="54" customFormat="1" x14ac:dyDescent="0.25">
      <c r="B76" s="63" t="s">
        <v>361</v>
      </c>
      <c r="C76" s="55"/>
      <c r="D76" s="55"/>
      <c r="E76" s="26"/>
      <c r="F76" s="223">
        <f t="shared" si="8"/>
        <v>1</v>
      </c>
      <c r="G76" s="97"/>
      <c r="H76" s="97"/>
      <c r="I76" s="97"/>
      <c r="J76" s="223"/>
      <c r="K76" s="223"/>
      <c r="L76" s="223"/>
      <c r="M76" s="712"/>
      <c r="N76" s="713"/>
      <c r="O76" s="223"/>
      <c r="P76" s="97"/>
      <c r="Q76" s="210"/>
      <c r="R76" s="97"/>
      <c r="S76" s="223"/>
      <c r="T76" s="97"/>
      <c r="U76" s="223"/>
      <c r="V76" s="97"/>
      <c r="W76" s="97"/>
      <c r="X76" s="97"/>
      <c r="Y76" s="97"/>
      <c r="Z76" s="209">
        <v>1</v>
      </c>
      <c r="AA76" s="97"/>
      <c r="AB76" s="210"/>
      <c r="AC76" s="97"/>
      <c r="AD76" s="97"/>
      <c r="AE76" s="56"/>
      <c r="AF76" s="56"/>
    </row>
    <row r="77" spans="2:32" s="54" customFormat="1" x14ac:dyDescent="0.25">
      <c r="B77" s="63" t="s">
        <v>7</v>
      </c>
      <c r="C77" s="55"/>
      <c r="D77" s="55"/>
      <c r="E77" s="26"/>
      <c r="F77" s="219"/>
      <c r="G77" s="26"/>
      <c r="H77" s="26"/>
      <c r="I77" s="26"/>
      <c r="J77" s="219"/>
      <c r="K77" s="219"/>
      <c r="L77" s="219"/>
      <c r="M77" s="30"/>
      <c r="N77" s="119"/>
      <c r="O77" s="219"/>
      <c r="P77" s="25"/>
      <c r="Q77" s="94"/>
      <c r="R77" s="26"/>
      <c r="S77" s="219"/>
      <c r="T77" s="26"/>
      <c r="U77" s="219"/>
      <c r="V77" s="26"/>
      <c r="W77" s="26"/>
      <c r="X77" s="26"/>
      <c r="Y77" s="26"/>
      <c r="Z77" s="30"/>
      <c r="AA77" s="26"/>
      <c r="AB77" s="94"/>
      <c r="AC77" s="26"/>
      <c r="AD77" s="26"/>
      <c r="AE77" s="56"/>
      <c r="AF77" s="56"/>
    </row>
    <row r="78" spans="2:32" s="124" customFormat="1" x14ac:dyDescent="0.25">
      <c r="B78" s="64" t="s">
        <v>124</v>
      </c>
      <c r="C78" s="121"/>
      <c r="D78" s="220"/>
      <c r="E78" s="122">
        <v>10</v>
      </c>
      <c r="F78" s="220">
        <f>SUM(F79:F88)</f>
        <v>33</v>
      </c>
      <c r="G78" s="122">
        <f>SUM(G79:G88)</f>
        <v>0</v>
      </c>
      <c r="H78" s="122">
        <f t="shared" ref="H78:I78" si="9">SUM(H79:H88)</f>
        <v>1</v>
      </c>
      <c r="I78" s="122">
        <f t="shared" si="9"/>
        <v>1</v>
      </c>
      <c r="J78" s="716">
        <f>SUM(J79:L88)</f>
        <v>0</v>
      </c>
      <c r="K78" s="716"/>
      <c r="L78" s="716"/>
      <c r="M78" s="710">
        <f>SUM(M79:N88)</f>
        <v>1</v>
      </c>
      <c r="N78" s="711"/>
      <c r="O78" s="220">
        <f t="shared" ref="O78:AD78" si="10">SUM(O79:O88)</f>
        <v>1</v>
      </c>
      <c r="P78" s="125">
        <f t="shared" si="10"/>
        <v>0</v>
      </c>
      <c r="Q78" s="222">
        <f t="shared" si="10"/>
        <v>7</v>
      </c>
      <c r="R78" s="122">
        <f t="shared" si="10"/>
        <v>3</v>
      </c>
      <c r="S78" s="221">
        <f t="shared" si="10"/>
        <v>1</v>
      </c>
      <c r="T78" s="122">
        <f t="shared" si="10"/>
        <v>0</v>
      </c>
      <c r="U78" s="220">
        <f t="shared" si="10"/>
        <v>2</v>
      </c>
      <c r="V78" s="125">
        <f t="shared" si="10"/>
        <v>6</v>
      </c>
      <c r="W78" s="222">
        <f t="shared" si="10"/>
        <v>0</v>
      </c>
      <c r="X78" s="222">
        <f t="shared" si="10"/>
        <v>0</v>
      </c>
      <c r="Y78" s="125">
        <f t="shared" si="10"/>
        <v>3</v>
      </c>
      <c r="Z78" s="203">
        <f t="shared" si="10"/>
        <v>3</v>
      </c>
      <c r="AA78" s="122">
        <f t="shared" si="10"/>
        <v>1</v>
      </c>
      <c r="AB78" s="222">
        <f t="shared" si="10"/>
        <v>3</v>
      </c>
      <c r="AC78" s="122">
        <f t="shared" si="10"/>
        <v>0</v>
      </c>
      <c r="AD78" s="122">
        <f t="shared" si="10"/>
        <v>0</v>
      </c>
      <c r="AE78" s="123"/>
      <c r="AF78" s="123"/>
    </row>
    <row r="79" spans="2:32" s="54" customFormat="1" x14ac:dyDescent="0.25">
      <c r="B79" s="63" t="s">
        <v>318</v>
      </c>
      <c r="C79" s="55"/>
      <c r="D79" s="55"/>
      <c r="E79" s="26"/>
      <c r="F79" s="226">
        <f t="shared" ref="F79:F88" si="11">SUM(G79:AD79)</f>
        <v>1</v>
      </c>
      <c r="G79" s="95"/>
      <c r="H79" s="95"/>
      <c r="I79" s="95"/>
      <c r="J79" s="714"/>
      <c r="K79" s="714"/>
      <c r="L79" s="714"/>
      <c r="M79" s="706"/>
      <c r="N79" s="707"/>
      <c r="O79" s="226"/>
      <c r="P79" s="95"/>
      <c r="Q79" s="213"/>
      <c r="R79" s="95"/>
      <c r="S79" s="226"/>
      <c r="T79" s="95"/>
      <c r="U79" s="226"/>
      <c r="V79" s="95"/>
      <c r="W79" s="95"/>
      <c r="X79" s="95"/>
      <c r="Y79" s="95"/>
      <c r="Z79" s="212">
        <v>1</v>
      </c>
      <c r="AA79" s="95"/>
      <c r="AB79" s="213"/>
      <c r="AC79" s="95"/>
      <c r="AD79" s="95"/>
      <c r="AE79" s="56"/>
      <c r="AF79" s="56"/>
    </row>
    <row r="80" spans="2:32" s="54" customFormat="1" x14ac:dyDescent="0.25">
      <c r="B80" s="63" t="s">
        <v>50</v>
      </c>
      <c r="C80" s="55"/>
      <c r="D80" s="55"/>
      <c r="E80" s="26"/>
      <c r="F80" s="218">
        <f t="shared" si="11"/>
        <v>3</v>
      </c>
      <c r="G80" s="96"/>
      <c r="H80" s="96"/>
      <c r="I80" s="96"/>
      <c r="J80" s="732"/>
      <c r="K80" s="732"/>
      <c r="L80" s="732"/>
      <c r="M80" s="708"/>
      <c r="N80" s="709"/>
      <c r="O80" s="218"/>
      <c r="P80" s="96"/>
      <c r="Q80" s="217">
        <v>1</v>
      </c>
      <c r="R80" s="96">
        <v>1</v>
      </c>
      <c r="S80" s="218"/>
      <c r="T80" s="96"/>
      <c r="U80" s="218"/>
      <c r="V80" s="96">
        <v>1</v>
      </c>
      <c r="W80" s="96"/>
      <c r="X80" s="96"/>
      <c r="Y80" s="96"/>
      <c r="Z80" s="216"/>
      <c r="AA80" s="96"/>
      <c r="AB80" s="217"/>
      <c r="AC80" s="96"/>
      <c r="AD80" s="96"/>
      <c r="AE80" s="56"/>
      <c r="AF80" s="56"/>
    </row>
    <row r="81" spans="2:32" s="54" customFormat="1" x14ac:dyDescent="0.25">
      <c r="B81" s="63" t="s">
        <v>52</v>
      </c>
      <c r="C81" s="55"/>
      <c r="D81" s="55"/>
      <c r="E81" s="26"/>
      <c r="F81" s="218">
        <f t="shared" si="11"/>
        <v>1</v>
      </c>
      <c r="G81" s="96"/>
      <c r="H81" s="96"/>
      <c r="I81" s="96"/>
      <c r="J81" s="732"/>
      <c r="K81" s="732"/>
      <c r="L81" s="732"/>
      <c r="M81" s="708"/>
      <c r="N81" s="709"/>
      <c r="O81" s="218"/>
      <c r="P81" s="96"/>
      <c r="Q81" s="217"/>
      <c r="R81" s="96"/>
      <c r="S81" s="218"/>
      <c r="T81" s="96"/>
      <c r="U81" s="218"/>
      <c r="V81" s="96"/>
      <c r="W81" s="96"/>
      <c r="X81" s="96"/>
      <c r="Y81" s="96" t="s">
        <v>7</v>
      </c>
      <c r="Z81" s="216">
        <v>1</v>
      </c>
      <c r="AA81" s="96"/>
      <c r="AB81" s="217"/>
      <c r="AC81" s="96"/>
      <c r="AD81" s="96"/>
      <c r="AE81" s="56"/>
      <c r="AF81" s="56"/>
    </row>
    <row r="82" spans="2:32" s="54" customFormat="1" x14ac:dyDescent="0.25">
      <c r="B82" s="63" t="s">
        <v>53</v>
      </c>
      <c r="C82" s="55"/>
      <c r="D82" s="55"/>
      <c r="E82" s="26"/>
      <c r="F82" s="218">
        <f t="shared" si="11"/>
        <v>2</v>
      </c>
      <c r="G82" s="96"/>
      <c r="H82" s="96"/>
      <c r="I82" s="96"/>
      <c r="J82" s="732"/>
      <c r="K82" s="732"/>
      <c r="L82" s="732"/>
      <c r="M82" s="708"/>
      <c r="N82" s="709"/>
      <c r="O82" s="218"/>
      <c r="P82" s="96"/>
      <c r="Q82" s="217"/>
      <c r="R82" s="96"/>
      <c r="S82" s="218"/>
      <c r="T82" s="96"/>
      <c r="U82" s="218"/>
      <c r="V82" s="96">
        <v>1</v>
      </c>
      <c r="W82" s="96"/>
      <c r="X82" s="96"/>
      <c r="Y82" s="96"/>
      <c r="Z82" s="216"/>
      <c r="AA82" s="96"/>
      <c r="AB82" s="217">
        <v>1</v>
      </c>
      <c r="AC82" s="96"/>
      <c r="AD82" s="96"/>
      <c r="AE82" s="56"/>
      <c r="AF82" s="56"/>
    </row>
    <row r="83" spans="2:32" s="54" customFormat="1" x14ac:dyDescent="0.25">
      <c r="B83" s="63" t="s">
        <v>54</v>
      </c>
      <c r="C83" s="55"/>
      <c r="D83" s="55"/>
      <c r="E83" s="26"/>
      <c r="F83" s="218">
        <f t="shared" si="11"/>
        <v>2</v>
      </c>
      <c r="G83" s="96"/>
      <c r="H83" s="96">
        <v>1</v>
      </c>
      <c r="I83" s="96"/>
      <c r="J83" s="218"/>
      <c r="K83" s="218"/>
      <c r="L83" s="218"/>
      <c r="M83" s="216"/>
      <c r="N83" s="217"/>
      <c r="O83" s="218"/>
      <c r="P83" s="96"/>
      <c r="Q83" s="217">
        <v>1</v>
      </c>
      <c r="R83" s="96"/>
      <c r="S83" s="218"/>
      <c r="T83" s="96"/>
      <c r="U83" s="218"/>
      <c r="V83" s="96"/>
      <c r="W83" s="96"/>
      <c r="X83" s="96"/>
      <c r="Y83" s="96"/>
      <c r="Z83" s="216"/>
      <c r="AA83" s="96"/>
      <c r="AB83" s="217"/>
      <c r="AC83" s="96"/>
      <c r="AD83" s="96"/>
      <c r="AE83" s="56"/>
      <c r="AF83" s="56"/>
    </row>
    <row r="84" spans="2:32" s="54" customFormat="1" x14ac:dyDescent="0.25">
      <c r="B84" s="63" t="s">
        <v>55</v>
      </c>
      <c r="C84" s="55"/>
      <c r="D84" s="55"/>
      <c r="E84" s="26"/>
      <c r="F84" s="218">
        <f t="shared" si="11"/>
        <v>7</v>
      </c>
      <c r="G84" s="96"/>
      <c r="H84" s="96"/>
      <c r="I84" s="96"/>
      <c r="J84" s="732"/>
      <c r="K84" s="732"/>
      <c r="L84" s="732"/>
      <c r="M84" s="708">
        <v>1</v>
      </c>
      <c r="N84" s="709"/>
      <c r="O84" s="218">
        <v>1</v>
      </c>
      <c r="P84" s="96"/>
      <c r="Q84" s="217">
        <v>1</v>
      </c>
      <c r="R84" s="96">
        <v>1</v>
      </c>
      <c r="S84" s="218">
        <v>1</v>
      </c>
      <c r="T84" s="96"/>
      <c r="U84" s="218"/>
      <c r="V84" s="96">
        <v>1</v>
      </c>
      <c r="W84" s="96"/>
      <c r="X84" s="96"/>
      <c r="Y84" s="96">
        <v>1</v>
      </c>
      <c r="Z84" s="216"/>
      <c r="AA84" s="96"/>
      <c r="AB84" s="217"/>
      <c r="AC84" s="96"/>
      <c r="AD84" s="96"/>
      <c r="AE84" s="56"/>
      <c r="AF84" s="56"/>
    </row>
    <row r="85" spans="2:32" s="54" customFormat="1" x14ac:dyDescent="0.25">
      <c r="B85" s="63" t="s">
        <v>56</v>
      </c>
      <c r="C85" s="55"/>
      <c r="D85" s="55"/>
      <c r="E85" s="26"/>
      <c r="F85" s="218">
        <f t="shared" si="11"/>
        <v>7</v>
      </c>
      <c r="G85" s="96"/>
      <c r="H85" s="96"/>
      <c r="I85" s="96">
        <v>1</v>
      </c>
      <c r="J85" s="732"/>
      <c r="K85" s="732"/>
      <c r="L85" s="732"/>
      <c r="M85" s="708"/>
      <c r="N85" s="709"/>
      <c r="O85" s="218"/>
      <c r="P85" s="96"/>
      <c r="Q85" s="217">
        <v>1</v>
      </c>
      <c r="R85" s="96"/>
      <c r="S85" s="218"/>
      <c r="T85" s="96"/>
      <c r="U85" s="218">
        <v>1</v>
      </c>
      <c r="V85" s="96">
        <v>1</v>
      </c>
      <c r="W85" s="96"/>
      <c r="X85" s="96"/>
      <c r="Y85" s="96">
        <v>1</v>
      </c>
      <c r="Z85" s="216"/>
      <c r="AA85" s="96">
        <v>1</v>
      </c>
      <c r="AB85" s="217">
        <v>1</v>
      </c>
      <c r="AC85" s="96"/>
      <c r="AD85" s="96"/>
      <c r="AE85" s="56"/>
      <c r="AF85" s="56"/>
    </row>
    <row r="86" spans="2:32" s="54" customFormat="1" x14ac:dyDescent="0.25">
      <c r="B86" s="63" t="s">
        <v>122</v>
      </c>
      <c r="C86" s="55"/>
      <c r="D86" s="55"/>
      <c r="E86" s="26"/>
      <c r="F86" s="218">
        <f t="shared" si="11"/>
        <v>1</v>
      </c>
      <c r="G86" s="96"/>
      <c r="H86" s="96"/>
      <c r="I86" s="96"/>
      <c r="J86" s="218"/>
      <c r="K86" s="218"/>
      <c r="L86" s="218"/>
      <c r="M86" s="216"/>
      <c r="N86" s="217"/>
      <c r="O86" s="218"/>
      <c r="P86" s="96"/>
      <c r="Q86" s="217">
        <v>1</v>
      </c>
      <c r="R86" s="96"/>
      <c r="S86" s="218"/>
      <c r="T86" s="96"/>
      <c r="U86" s="218"/>
      <c r="V86" s="96"/>
      <c r="W86" s="96"/>
      <c r="X86" s="96"/>
      <c r="Y86" s="96"/>
      <c r="Z86" s="216"/>
      <c r="AA86" s="96"/>
      <c r="AB86" s="217"/>
      <c r="AC86" s="96"/>
      <c r="AD86" s="96"/>
      <c r="AE86" s="56"/>
      <c r="AF86" s="56"/>
    </row>
    <row r="87" spans="2:32" s="54" customFormat="1" x14ac:dyDescent="0.25">
      <c r="B87" s="63" t="s">
        <v>58</v>
      </c>
      <c r="C87" s="55"/>
      <c r="D87" s="55"/>
      <c r="E87" s="26"/>
      <c r="F87" s="218">
        <f t="shared" si="11"/>
        <v>4</v>
      </c>
      <c r="G87" s="96"/>
      <c r="H87" s="96"/>
      <c r="I87" s="96"/>
      <c r="J87" s="732"/>
      <c r="K87" s="732"/>
      <c r="L87" s="732"/>
      <c r="M87" s="708"/>
      <c r="N87" s="709"/>
      <c r="O87" s="218"/>
      <c r="P87" s="96"/>
      <c r="Q87" s="217">
        <v>1</v>
      </c>
      <c r="R87" s="96"/>
      <c r="S87" s="218"/>
      <c r="T87" s="96"/>
      <c r="U87" s="218">
        <v>1</v>
      </c>
      <c r="V87" s="96">
        <v>1</v>
      </c>
      <c r="W87" s="96"/>
      <c r="X87" s="96"/>
      <c r="Y87" s="96">
        <v>1</v>
      </c>
      <c r="Z87" s="216"/>
      <c r="AA87" s="96"/>
      <c r="AB87" s="217"/>
      <c r="AC87" s="96"/>
      <c r="AD87" s="96"/>
      <c r="AE87" s="56"/>
      <c r="AF87" s="56"/>
    </row>
    <row r="88" spans="2:32" s="54" customFormat="1" x14ac:dyDescent="0.25">
      <c r="B88" s="63" t="s">
        <v>59</v>
      </c>
      <c r="C88" s="55"/>
      <c r="D88" s="55"/>
      <c r="E88" s="26"/>
      <c r="F88" s="223">
        <f t="shared" si="11"/>
        <v>5</v>
      </c>
      <c r="G88" s="97"/>
      <c r="H88" s="97"/>
      <c r="I88" s="97"/>
      <c r="J88" s="715"/>
      <c r="K88" s="715"/>
      <c r="L88" s="715"/>
      <c r="M88" s="712"/>
      <c r="N88" s="713"/>
      <c r="O88" s="223"/>
      <c r="P88" s="97"/>
      <c r="Q88" s="210">
        <v>1</v>
      </c>
      <c r="R88" s="97">
        <v>1</v>
      </c>
      <c r="S88" s="223"/>
      <c r="T88" s="97"/>
      <c r="U88" s="223"/>
      <c r="V88" s="97">
        <v>1</v>
      </c>
      <c r="W88" s="97"/>
      <c r="X88" s="97"/>
      <c r="Y88" s="97"/>
      <c r="Z88" s="209">
        <v>1</v>
      </c>
      <c r="AA88" s="97"/>
      <c r="AB88" s="210">
        <v>1</v>
      </c>
      <c r="AC88" s="97"/>
      <c r="AD88" s="97"/>
      <c r="AE88" s="56"/>
      <c r="AF88" s="56"/>
    </row>
    <row r="89" spans="2:32" s="54" customFormat="1" x14ac:dyDescent="0.25">
      <c r="B89" s="63"/>
      <c r="C89" s="55"/>
      <c r="D89" s="55"/>
      <c r="E89" s="26"/>
      <c r="F89" s="219"/>
      <c r="G89" s="26"/>
      <c r="H89" s="26"/>
      <c r="I89" s="26"/>
      <c r="J89" s="219"/>
      <c r="K89" s="219"/>
      <c r="L89" s="219"/>
      <c r="M89" s="30"/>
      <c r="N89" s="119"/>
      <c r="O89" s="219"/>
      <c r="P89" s="26"/>
      <c r="Q89" s="94"/>
      <c r="R89" s="26"/>
      <c r="S89" s="219"/>
      <c r="T89" s="26"/>
      <c r="U89" s="219"/>
      <c r="V89" s="26"/>
      <c r="W89" s="26"/>
      <c r="X89" s="26"/>
      <c r="Y89" s="26"/>
      <c r="Z89" s="30"/>
      <c r="AA89" s="26"/>
      <c r="AB89" s="94"/>
      <c r="AC89" s="26"/>
      <c r="AD89" s="26"/>
      <c r="AE89" s="56"/>
      <c r="AF89" s="56"/>
    </row>
    <row r="90" spans="2:32" s="124" customFormat="1" x14ac:dyDescent="0.25">
      <c r="B90" s="64" t="s">
        <v>11</v>
      </c>
      <c r="C90" s="121"/>
      <c r="D90" s="220"/>
      <c r="E90" s="122">
        <v>4</v>
      </c>
      <c r="F90" s="220">
        <f>SUM(F91:F94)</f>
        <v>7</v>
      </c>
      <c r="G90" s="122">
        <f>SUM(G91:G94)</f>
        <v>0</v>
      </c>
      <c r="H90" s="122">
        <f t="shared" ref="H90:I90" si="12">SUM(H91:H94)</f>
        <v>1</v>
      </c>
      <c r="I90" s="122">
        <f t="shared" si="12"/>
        <v>0</v>
      </c>
      <c r="J90" s="716">
        <v>0</v>
      </c>
      <c r="K90" s="716"/>
      <c r="L90" s="716"/>
      <c r="M90" s="710">
        <v>0</v>
      </c>
      <c r="N90" s="711"/>
      <c r="O90" s="220">
        <f>SUM(O91:O94)</f>
        <v>0</v>
      </c>
      <c r="P90" s="122"/>
      <c r="Q90" s="222">
        <f t="shared" ref="Q90:Y90" si="13">SUM(Q91:Q94)</f>
        <v>2</v>
      </c>
      <c r="R90" s="122">
        <f t="shared" si="13"/>
        <v>0</v>
      </c>
      <c r="S90" s="220">
        <f t="shared" si="13"/>
        <v>1</v>
      </c>
      <c r="T90" s="122">
        <f t="shared" si="13"/>
        <v>1</v>
      </c>
      <c r="U90" s="220">
        <f t="shared" si="13"/>
        <v>0</v>
      </c>
      <c r="V90" s="125">
        <f t="shared" si="13"/>
        <v>2</v>
      </c>
      <c r="W90" s="203">
        <f>SUM(W91:W94)</f>
        <v>0</v>
      </c>
      <c r="X90" s="203">
        <f>SUM(X91:X94)</f>
        <v>0</v>
      </c>
      <c r="Y90" s="125">
        <f t="shared" si="13"/>
        <v>0</v>
      </c>
      <c r="Z90" s="203">
        <f>SUM(Z91:Z94)</f>
        <v>0</v>
      </c>
      <c r="AA90" s="122">
        <f t="shared" ref="AA90" si="14">SUM(AA91:AA94)</f>
        <v>0</v>
      </c>
      <c r="AB90" s="203">
        <f>SUM(AB91:AB94)</f>
        <v>0</v>
      </c>
      <c r="AC90" s="125">
        <f>SUM(AC91:AC94)</f>
        <v>0</v>
      </c>
      <c r="AD90" s="125">
        <f>SUM(AD91:AD94)</f>
        <v>0</v>
      </c>
      <c r="AE90" s="123"/>
      <c r="AF90" s="123"/>
    </row>
    <row r="91" spans="2:32" s="54" customFormat="1" x14ac:dyDescent="0.25">
      <c r="B91" s="63" t="s">
        <v>60</v>
      </c>
      <c r="C91" s="55"/>
      <c r="D91" s="55"/>
      <c r="E91" s="26"/>
      <c r="F91" s="226">
        <f>SUM(G91:AD91)</f>
        <v>3</v>
      </c>
      <c r="G91" s="95"/>
      <c r="H91" s="95"/>
      <c r="I91" s="95"/>
      <c r="J91" s="714"/>
      <c r="K91" s="714"/>
      <c r="L91" s="714"/>
      <c r="M91" s="706"/>
      <c r="N91" s="707"/>
      <c r="O91" s="226"/>
      <c r="P91" s="95"/>
      <c r="Q91" s="213"/>
      <c r="R91" s="95"/>
      <c r="S91" s="226">
        <v>1</v>
      </c>
      <c r="T91" s="95">
        <v>1</v>
      </c>
      <c r="U91" s="226"/>
      <c r="V91" s="95">
        <v>1</v>
      </c>
      <c r="W91" s="95"/>
      <c r="X91" s="95"/>
      <c r="Y91" s="95"/>
      <c r="Z91" s="212"/>
      <c r="AA91" s="95"/>
      <c r="AB91" s="213"/>
      <c r="AC91" s="95"/>
      <c r="AD91" s="95"/>
      <c r="AE91" s="56"/>
      <c r="AF91" s="56"/>
    </row>
    <row r="92" spans="2:32" s="54" customFormat="1" x14ac:dyDescent="0.25">
      <c r="B92" s="63" t="s">
        <v>61</v>
      </c>
      <c r="C92" s="55"/>
      <c r="D92" s="55"/>
      <c r="E92" s="26"/>
      <c r="F92" s="218">
        <f>SUM(G92:AD92)</f>
        <v>1</v>
      </c>
      <c r="G92" s="96"/>
      <c r="H92" s="96"/>
      <c r="I92" s="96"/>
      <c r="J92" s="218"/>
      <c r="K92" s="218"/>
      <c r="L92" s="218"/>
      <c r="M92" s="708"/>
      <c r="N92" s="709"/>
      <c r="O92" s="218"/>
      <c r="P92" s="96"/>
      <c r="Q92" s="217">
        <v>1</v>
      </c>
      <c r="R92" s="96"/>
      <c r="S92" s="218"/>
      <c r="T92" s="96"/>
      <c r="U92" s="218"/>
      <c r="V92" s="96"/>
      <c r="W92" s="96"/>
      <c r="X92" s="96"/>
      <c r="Y92" s="96"/>
      <c r="Z92" s="216"/>
      <c r="AA92" s="96"/>
      <c r="AB92" s="217"/>
      <c r="AC92" s="96"/>
      <c r="AD92" s="96"/>
      <c r="AE92" s="56"/>
      <c r="AF92" s="56"/>
    </row>
    <row r="93" spans="2:32" s="54" customFormat="1" x14ac:dyDescent="0.25">
      <c r="B93" s="63" t="s">
        <v>107</v>
      </c>
      <c r="C93" s="55"/>
      <c r="D93" s="55"/>
      <c r="E93" s="26"/>
      <c r="F93" s="218">
        <f>SUM(G93:AD93)</f>
        <v>1</v>
      </c>
      <c r="G93" s="96"/>
      <c r="H93" s="96"/>
      <c r="I93" s="96"/>
      <c r="J93" s="732"/>
      <c r="K93" s="732"/>
      <c r="L93" s="732"/>
      <c r="M93" s="708"/>
      <c r="N93" s="709"/>
      <c r="O93" s="218"/>
      <c r="P93" s="96"/>
      <c r="Q93" s="217"/>
      <c r="R93" s="96"/>
      <c r="S93" s="218"/>
      <c r="T93" s="96"/>
      <c r="U93" s="218"/>
      <c r="V93" s="96">
        <v>1</v>
      </c>
      <c r="W93" s="96"/>
      <c r="X93" s="96"/>
      <c r="Y93" s="96"/>
      <c r="Z93" s="216"/>
      <c r="AA93" s="96"/>
      <c r="AB93" s="217"/>
      <c r="AC93" s="96"/>
      <c r="AD93" s="96"/>
      <c r="AE93" s="56"/>
      <c r="AF93" s="56"/>
    </row>
    <row r="94" spans="2:32" s="54" customFormat="1" x14ac:dyDescent="0.25">
      <c r="B94" s="63" t="s">
        <v>64</v>
      </c>
      <c r="C94" s="55"/>
      <c r="D94" s="55"/>
      <c r="E94" s="26"/>
      <c r="F94" s="223">
        <f>SUM(G94:AD94)</f>
        <v>2</v>
      </c>
      <c r="G94" s="97"/>
      <c r="H94" s="97">
        <v>1</v>
      </c>
      <c r="I94" s="97"/>
      <c r="J94" s="223"/>
      <c r="K94" s="223"/>
      <c r="L94" s="223"/>
      <c r="M94" s="712"/>
      <c r="N94" s="713"/>
      <c r="O94" s="223"/>
      <c r="P94" s="97"/>
      <c r="Q94" s="210">
        <v>1</v>
      </c>
      <c r="R94" s="97"/>
      <c r="S94" s="223"/>
      <c r="T94" s="97"/>
      <c r="U94" s="223"/>
      <c r="V94" s="97"/>
      <c r="W94" s="97"/>
      <c r="X94" s="97"/>
      <c r="Y94" s="97"/>
      <c r="Z94" s="209"/>
      <c r="AA94" s="97"/>
      <c r="AB94" s="210"/>
      <c r="AC94" s="97"/>
      <c r="AD94" s="97"/>
      <c r="AE94" s="56"/>
      <c r="AF94" s="56"/>
    </row>
    <row r="95" spans="2:32" s="54" customFormat="1" x14ac:dyDescent="0.25">
      <c r="B95" s="63"/>
      <c r="C95" s="55"/>
      <c r="D95" s="55"/>
      <c r="E95" s="26"/>
      <c r="F95" s="219"/>
      <c r="G95" s="26"/>
      <c r="H95" s="26"/>
      <c r="I95" s="26"/>
      <c r="J95" s="219"/>
      <c r="K95" s="219"/>
      <c r="L95" s="219"/>
      <c r="M95" s="30"/>
      <c r="N95" s="119"/>
      <c r="O95" s="219"/>
      <c r="P95" s="26"/>
      <c r="Q95" s="94"/>
      <c r="R95" s="26"/>
      <c r="S95" s="219"/>
      <c r="T95" s="26"/>
      <c r="U95" s="219"/>
      <c r="V95" s="26"/>
      <c r="W95" s="26"/>
      <c r="X95" s="26"/>
      <c r="Y95" s="26"/>
      <c r="Z95" s="30"/>
      <c r="AA95" s="26"/>
      <c r="AB95" s="94"/>
      <c r="AC95" s="26"/>
      <c r="AD95" s="25"/>
      <c r="AE95" s="56"/>
      <c r="AF95" s="56"/>
    </row>
    <row r="96" spans="2:32" s="124" customFormat="1" x14ac:dyDescent="0.25">
      <c r="B96" s="64" t="s">
        <v>108</v>
      </c>
      <c r="C96" s="121"/>
      <c r="D96" s="220"/>
      <c r="E96" s="122">
        <v>18</v>
      </c>
      <c r="F96" s="220">
        <f>SUM(F97:F114)</f>
        <v>42</v>
      </c>
      <c r="G96" s="122">
        <f>SUM(G97:G114)</f>
        <v>1</v>
      </c>
      <c r="H96" s="122">
        <f>SUM(H97:H114)</f>
        <v>4</v>
      </c>
      <c r="I96" s="122">
        <f>SUM(I97:I114)</f>
        <v>0</v>
      </c>
      <c r="J96" s="716">
        <f>SUM(J97:L114)</f>
        <v>3</v>
      </c>
      <c r="K96" s="716"/>
      <c r="L96" s="716"/>
      <c r="M96" s="710">
        <f>SUM(M97:N114)</f>
        <v>0</v>
      </c>
      <c r="N96" s="711"/>
      <c r="O96" s="220">
        <f t="shared" ref="O96:AD96" si="15">SUM(O97:O114)</f>
        <v>1</v>
      </c>
      <c r="P96" s="122">
        <f t="shared" si="15"/>
        <v>0</v>
      </c>
      <c r="Q96" s="222">
        <f t="shared" si="15"/>
        <v>7</v>
      </c>
      <c r="R96" s="122">
        <f t="shared" si="15"/>
        <v>1</v>
      </c>
      <c r="S96" s="220">
        <f t="shared" si="15"/>
        <v>0</v>
      </c>
      <c r="T96" s="122">
        <f t="shared" si="15"/>
        <v>3</v>
      </c>
      <c r="U96" s="220">
        <f t="shared" si="15"/>
        <v>1</v>
      </c>
      <c r="V96" s="125">
        <f t="shared" si="15"/>
        <v>7</v>
      </c>
      <c r="W96" s="125">
        <f t="shared" si="15"/>
        <v>0</v>
      </c>
      <c r="X96" s="125">
        <f t="shared" si="15"/>
        <v>0</v>
      </c>
      <c r="Y96" s="125">
        <f t="shared" si="15"/>
        <v>0</v>
      </c>
      <c r="Z96" s="203">
        <f t="shared" si="15"/>
        <v>11</v>
      </c>
      <c r="AA96" s="122">
        <f t="shared" si="15"/>
        <v>1</v>
      </c>
      <c r="AB96" s="222">
        <f t="shared" si="15"/>
        <v>1</v>
      </c>
      <c r="AC96" s="122">
        <f t="shared" si="15"/>
        <v>0</v>
      </c>
      <c r="AD96" s="125">
        <f t="shared" si="15"/>
        <v>1</v>
      </c>
      <c r="AE96" s="123"/>
      <c r="AF96" s="123"/>
    </row>
    <row r="97" spans="2:32" s="54" customFormat="1" x14ac:dyDescent="0.25">
      <c r="B97" s="63" t="s">
        <v>66</v>
      </c>
      <c r="C97" s="55"/>
      <c r="D97" s="55"/>
      <c r="E97" s="26"/>
      <c r="F97" s="226">
        <f t="shared" ref="F97:F114" si="16">SUM(G97:AD97)</f>
        <v>2</v>
      </c>
      <c r="G97" s="95"/>
      <c r="H97" s="95">
        <v>1</v>
      </c>
      <c r="I97" s="95"/>
      <c r="J97" s="714"/>
      <c r="K97" s="714"/>
      <c r="L97" s="714"/>
      <c r="M97" s="706"/>
      <c r="N97" s="707"/>
      <c r="O97" s="226"/>
      <c r="P97" s="95"/>
      <c r="Q97" s="213"/>
      <c r="R97" s="95"/>
      <c r="S97" s="226"/>
      <c r="T97" s="95"/>
      <c r="U97" s="226"/>
      <c r="V97" s="95">
        <v>1</v>
      </c>
      <c r="W97" s="95"/>
      <c r="X97" s="95"/>
      <c r="Y97" s="95"/>
      <c r="Z97" s="212"/>
      <c r="AA97" s="95"/>
      <c r="AB97" s="213"/>
      <c r="AC97" s="95"/>
      <c r="AD97" s="95"/>
      <c r="AE97" s="56"/>
      <c r="AF97" s="56"/>
    </row>
    <row r="98" spans="2:32" s="54" customFormat="1" x14ac:dyDescent="0.25">
      <c r="B98" s="63" t="s">
        <v>67</v>
      </c>
      <c r="C98" s="55"/>
      <c r="D98" s="55"/>
      <c r="E98" s="26"/>
      <c r="F98" s="218">
        <f t="shared" si="16"/>
        <v>1</v>
      </c>
      <c r="G98" s="96"/>
      <c r="H98" s="96"/>
      <c r="I98" s="96"/>
      <c r="J98" s="732"/>
      <c r="K98" s="732"/>
      <c r="L98" s="732"/>
      <c r="M98" s="708"/>
      <c r="N98" s="709"/>
      <c r="O98" s="218"/>
      <c r="P98" s="96"/>
      <c r="Q98" s="217"/>
      <c r="R98" s="96"/>
      <c r="S98" s="218"/>
      <c r="T98" s="96"/>
      <c r="U98" s="218"/>
      <c r="V98" s="96"/>
      <c r="W98" s="96"/>
      <c r="X98" s="96"/>
      <c r="Y98" s="96"/>
      <c r="Z98" s="216">
        <v>1</v>
      </c>
      <c r="AA98" s="96"/>
      <c r="AB98" s="217"/>
      <c r="AC98" s="96"/>
      <c r="AD98" s="96"/>
      <c r="AE98" s="56"/>
      <c r="AF98" s="56"/>
    </row>
    <row r="99" spans="2:32" s="54" customFormat="1" x14ac:dyDescent="0.25">
      <c r="B99" s="63" t="s">
        <v>68</v>
      </c>
      <c r="C99" s="55"/>
      <c r="D99" s="55"/>
      <c r="E99" s="26"/>
      <c r="F99" s="218">
        <f t="shared" si="16"/>
        <v>4</v>
      </c>
      <c r="G99" s="96"/>
      <c r="H99" s="96"/>
      <c r="I99" s="96"/>
      <c r="J99" s="732"/>
      <c r="K99" s="732"/>
      <c r="L99" s="732"/>
      <c r="M99" s="708"/>
      <c r="N99" s="709"/>
      <c r="O99" s="218">
        <v>1</v>
      </c>
      <c r="P99" s="96"/>
      <c r="Q99" s="217">
        <v>1</v>
      </c>
      <c r="R99" s="96">
        <v>1</v>
      </c>
      <c r="S99" s="218"/>
      <c r="T99" s="96"/>
      <c r="U99" s="218"/>
      <c r="V99" s="96"/>
      <c r="W99" s="96"/>
      <c r="X99" s="96"/>
      <c r="Y99" s="96"/>
      <c r="Z99" s="216"/>
      <c r="AA99" s="96"/>
      <c r="AB99" s="217"/>
      <c r="AC99" s="96"/>
      <c r="AD99" s="96">
        <v>1</v>
      </c>
      <c r="AE99" s="56"/>
      <c r="AF99" s="56"/>
    </row>
    <row r="100" spans="2:32" s="54" customFormat="1" x14ac:dyDescent="0.25">
      <c r="B100" s="63" t="s">
        <v>69</v>
      </c>
      <c r="C100" s="55"/>
      <c r="D100" s="55"/>
      <c r="E100" s="26"/>
      <c r="F100" s="218">
        <f t="shared" si="16"/>
        <v>2</v>
      </c>
      <c r="G100" s="96">
        <v>1</v>
      </c>
      <c r="H100" s="96"/>
      <c r="I100" s="96"/>
      <c r="J100" s="732"/>
      <c r="K100" s="732"/>
      <c r="L100" s="732"/>
      <c r="M100" s="708"/>
      <c r="N100" s="709"/>
      <c r="O100" s="218"/>
      <c r="P100" s="96"/>
      <c r="Q100" s="217">
        <v>1</v>
      </c>
      <c r="R100" s="96"/>
      <c r="S100" s="218"/>
      <c r="T100" s="96"/>
      <c r="U100" s="218"/>
      <c r="V100" s="96"/>
      <c r="W100" s="96"/>
      <c r="X100" s="96"/>
      <c r="Y100" s="96"/>
      <c r="Z100" s="216"/>
      <c r="AA100" s="96"/>
      <c r="AB100" s="217"/>
      <c r="AC100" s="96"/>
      <c r="AD100" s="96"/>
      <c r="AE100" s="56"/>
      <c r="AF100" s="56"/>
    </row>
    <row r="101" spans="2:32" s="54" customFormat="1" x14ac:dyDescent="0.25">
      <c r="B101" s="63" t="s">
        <v>71</v>
      </c>
      <c r="C101" s="55"/>
      <c r="D101" s="55"/>
      <c r="E101" s="26"/>
      <c r="F101" s="218">
        <f t="shared" si="16"/>
        <v>4</v>
      </c>
      <c r="G101" s="96"/>
      <c r="H101" s="96">
        <v>1</v>
      </c>
      <c r="I101" s="96"/>
      <c r="J101" s="732"/>
      <c r="K101" s="732"/>
      <c r="L101" s="732"/>
      <c r="M101" s="708"/>
      <c r="N101" s="709"/>
      <c r="O101" s="218"/>
      <c r="P101" s="96"/>
      <c r="Q101" s="217">
        <v>1</v>
      </c>
      <c r="R101" s="96"/>
      <c r="S101" s="218"/>
      <c r="T101" s="96"/>
      <c r="U101" s="218"/>
      <c r="V101" s="96">
        <v>1</v>
      </c>
      <c r="W101" s="96"/>
      <c r="X101" s="96"/>
      <c r="Y101" s="96"/>
      <c r="Z101" s="216">
        <v>1</v>
      </c>
      <c r="AA101" s="96"/>
      <c r="AB101" s="217"/>
      <c r="AC101" s="96"/>
      <c r="AD101" s="96"/>
      <c r="AE101" s="56"/>
      <c r="AF101" s="56"/>
    </row>
    <row r="102" spans="2:32" s="54" customFormat="1" x14ac:dyDescent="0.25">
      <c r="B102" s="63" t="s">
        <v>72</v>
      </c>
      <c r="C102" s="55"/>
      <c r="D102" s="55"/>
      <c r="E102" s="26"/>
      <c r="F102" s="218">
        <f t="shared" si="16"/>
        <v>2</v>
      </c>
      <c r="G102" s="96"/>
      <c r="H102" s="96"/>
      <c r="I102" s="96"/>
      <c r="J102" s="732"/>
      <c r="K102" s="732"/>
      <c r="L102" s="732"/>
      <c r="M102" s="708"/>
      <c r="N102" s="709"/>
      <c r="O102" s="218"/>
      <c r="P102" s="96"/>
      <c r="Q102" s="217"/>
      <c r="R102" s="96"/>
      <c r="S102" s="218"/>
      <c r="T102" s="96">
        <v>1</v>
      </c>
      <c r="U102" s="218"/>
      <c r="V102" s="96"/>
      <c r="W102" s="96"/>
      <c r="X102" s="96"/>
      <c r="Y102" s="96"/>
      <c r="Z102" s="216">
        <v>1</v>
      </c>
      <c r="AA102" s="96"/>
      <c r="AB102" s="217"/>
      <c r="AC102" s="96"/>
      <c r="AD102" s="96"/>
      <c r="AE102" s="56"/>
      <c r="AF102" s="56"/>
    </row>
    <row r="103" spans="2:32" s="54" customFormat="1" x14ac:dyDescent="0.25">
      <c r="B103" s="63" t="s">
        <v>73</v>
      </c>
      <c r="C103" s="55"/>
      <c r="D103" s="55"/>
      <c r="E103" s="26"/>
      <c r="F103" s="218">
        <f t="shared" si="16"/>
        <v>1</v>
      </c>
      <c r="G103" s="96"/>
      <c r="H103" s="96"/>
      <c r="I103" s="96"/>
      <c r="J103" s="732"/>
      <c r="K103" s="732"/>
      <c r="L103" s="732"/>
      <c r="M103" s="708"/>
      <c r="N103" s="709"/>
      <c r="O103" s="218"/>
      <c r="P103" s="96"/>
      <c r="Q103" s="217"/>
      <c r="R103" s="96"/>
      <c r="S103" s="218"/>
      <c r="T103" s="96"/>
      <c r="U103" s="218"/>
      <c r="V103" s="96"/>
      <c r="W103" s="96"/>
      <c r="X103" s="96"/>
      <c r="Y103" s="96"/>
      <c r="Z103" s="216">
        <v>1</v>
      </c>
      <c r="AA103" s="96"/>
      <c r="AB103" s="217"/>
      <c r="AC103" s="96"/>
      <c r="AD103" s="96"/>
      <c r="AE103" s="56"/>
      <c r="AF103" s="56"/>
    </row>
    <row r="104" spans="2:32" s="54" customFormat="1" x14ac:dyDescent="0.25">
      <c r="B104" s="63" t="s">
        <v>75</v>
      </c>
      <c r="C104" s="55"/>
      <c r="D104" s="55"/>
      <c r="E104" s="26"/>
      <c r="F104" s="218">
        <f t="shared" si="16"/>
        <v>3</v>
      </c>
      <c r="G104" s="96"/>
      <c r="H104" s="96"/>
      <c r="I104" s="96"/>
      <c r="J104" s="732"/>
      <c r="K104" s="732"/>
      <c r="L104" s="732"/>
      <c r="M104" s="708"/>
      <c r="N104" s="709"/>
      <c r="O104" s="218"/>
      <c r="P104" s="96"/>
      <c r="Q104" s="217"/>
      <c r="R104" s="96"/>
      <c r="S104" s="218"/>
      <c r="T104" s="96">
        <v>1</v>
      </c>
      <c r="U104" s="218"/>
      <c r="V104" s="96">
        <v>1</v>
      </c>
      <c r="W104" s="96"/>
      <c r="X104" s="96"/>
      <c r="Y104" s="96"/>
      <c r="Z104" s="216">
        <v>1</v>
      </c>
      <c r="AA104" s="96"/>
      <c r="AB104" s="217"/>
      <c r="AC104" s="96"/>
      <c r="AD104" s="96"/>
      <c r="AE104" s="56"/>
      <c r="AF104" s="56"/>
    </row>
    <row r="105" spans="2:32" s="54" customFormat="1" x14ac:dyDescent="0.25">
      <c r="B105" s="63" t="s">
        <v>77</v>
      </c>
      <c r="C105" s="55"/>
      <c r="D105" s="55"/>
      <c r="E105" s="26"/>
      <c r="F105" s="218">
        <f t="shared" si="16"/>
        <v>1</v>
      </c>
      <c r="G105" s="96"/>
      <c r="H105" s="96"/>
      <c r="I105" s="96"/>
      <c r="J105" s="732"/>
      <c r="K105" s="732"/>
      <c r="L105" s="732"/>
      <c r="M105" s="708"/>
      <c r="N105" s="709"/>
      <c r="O105" s="218"/>
      <c r="P105" s="96"/>
      <c r="Q105" s="217"/>
      <c r="R105" s="96"/>
      <c r="S105" s="218"/>
      <c r="T105" s="96"/>
      <c r="U105" s="218"/>
      <c r="V105" s="96"/>
      <c r="W105" s="96"/>
      <c r="X105" s="96"/>
      <c r="Y105" s="96"/>
      <c r="Z105" s="216">
        <v>1</v>
      </c>
      <c r="AA105" s="96"/>
      <c r="AB105" s="217"/>
      <c r="AC105" s="96"/>
      <c r="AD105" s="96"/>
      <c r="AE105" s="56"/>
      <c r="AF105" s="56"/>
    </row>
    <row r="106" spans="2:32" s="54" customFormat="1" x14ac:dyDescent="0.25">
      <c r="B106" s="63" t="s">
        <v>78</v>
      </c>
      <c r="C106" s="55"/>
      <c r="D106" s="55"/>
      <c r="E106" s="26"/>
      <c r="F106" s="218">
        <f t="shared" si="16"/>
        <v>2</v>
      </c>
      <c r="G106" s="96"/>
      <c r="H106" s="96"/>
      <c r="I106" s="96"/>
      <c r="J106" s="732"/>
      <c r="K106" s="732"/>
      <c r="L106" s="732"/>
      <c r="M106" s="708"/>
      <c r="N106" s="709"/>
      <c r="O106" s="218"/>
      <c r="P106" s="96"/>
      <c r="Q106" s="217"/>
      <c r="R106" s="96"/>
      <c r="S106" s="218"/>
      <c r="T106" s="96"/>
      <c r="U106" s="218"/>
      <c r="V106" s="96">
        <v>1</v>
      </c>
      <c r="W106" s="96"/>
      <c r="X106" s="96"/>
      <c r="Y106" s="96"/>
      <c r="Z106" s="216">
        <v>1</v>
      </c>
      <c r="AA106" s="96"/>
      <c r="AB106" s="217"/>
      <c r="AC106" s="96"/>
      <c r="AD106" s="96"/>
      <c r="AE106" s="56"/>
      <c r="AF106" s="56"/>
    </row>
    <row r="107" spans="2:32" s="54" customFormat="1" x14ac:dyDescent="0.25">
      <c r="B107" s="63" t="s">
        <v>79</v>
      </c>
      <c r="C107" s="55"/>
      <c r="D107" s="55"/>
      <c r="E107" s="26"/>
      <c r="F107" s="218">
        <f t="shared" si="16"/>
        <v>5</v>
      </c>
      <c r="G107" s="96"/>
      <c r="H107" s="96">
        <v>1</v>
      </c>
      <c r="I107" s="96"/>
      <c r="J107" s="732"/>
      <c r="K107" s="732"/>
      <c r="L107" s="732"/>
      <c r="M107" s="708"/>
      <c r="N107" s="709"/>
      <c r="O107" s="218"/>
      <c r="P107" s="96"/>
      <c r="Q107" s="217">
        <v>1</v>
      </c>
      <c r="R107" s="96"/>
      <c r="S107" s="218"/>
      <c r="T107" s="96"/>
      <c r="U107" s="218">
        <v>1</v>
      </c>
      <c r="V107" s="96">
        <v>1</v>
      </c>
      <c r="W107" s="96"/>
      <c r="X107" s="96"/>
      <c r="Y107" s="96"/>
      <c r="Z107" s="216"/>
      <c r="AA107" s="96"/>
      <c r="AB107" s="217">
        <v>1</v>
      </c>
      <c r="AC107" s="96"/>
      <c r="AD107" s="96"/>
      <c r="AE107" s="56"/>
      <c r="AF107" s="56"/>
    </row>
    <row r="108" spans="2:32" s="54" customFormat="1" x14ac:dyDescent="0.25">
      <c r="B108" s="63" t="s">
        <v>109</v>
      </c>
      <c r="C108" s="55"/>
      <c r="D108" s="55"/>
      <c r="E108" s="26"/>
      <c r="F108" s="218">
        <f t="shared" si="16"/>
        <v>1</v>
      </c>
      <c r="G108" s="96"/>
      <c r="H108" s="96"/>
      <c r="I108" s="96"/>
      <c r="J108" s="732"/>
      <c r="K108" s="732"/>
      <c r="L108" s="732"/>
      <c r="M108" s="708"/>
      <c r="N108" s="709"/>
      <c r="O108" s="218"/>
      <c r="P108" s="96"/>
      <c r="Q108" s="217"/>
      <c r="R108" s="96"/>
      <c r="S108" s="218"/>
      <c r="T108" s="96"/>
      <c r="U108" s="218"/>
      <c r="V108" s="96"/>
      <c r="W108" s="96"/>
      <c r="X108" s="96"/>
      <c r="Y108" s="96"/>
      <c r="Z108" s="216">
        <v>1</v>
      </c>
      <c r="AA108" s="96"/>
      <c r="AB108" s="217"/>
      <c r="AC108" s="96"/>
      <c r="AD108" s="96"/>
      <c r="AE108" s="56"/>
      <c r="AF108" s="56"/>
    </row>
    <row r="109" spans="2:32" s="54" customFormat="1" x14ac:dyDescent="0.25">
      <c r="B109" s="63" t="s">
        <v>110</v>
      </c>
      <c r="C109" s="55"/>
      <c r="D109" s="55"/>
      <c r="E109" s="26"/>
      <c r="F109" s="218">
        <f t="shared" si="16"/>
        <v>1</v>
      </c>
      <c r="G109" s="96"/>
      <c r="H109" s="96"/>
      <c r="I109" s="96"/>
      <c r="J109" s="732"/>
      <c r="K109" s="732"/>
      <c r="L109" s="732"/>
      <c r="M109" s="708"/>
      <c r="N109" s="709"/>
      <c r="O109" s="218"/>
      <c r="P109" s="96"/>
      <c r="Q109" s="217"/>
      <c r="R109" s="96"/>
      <c r="S109" s="218"/>
      <c r="T109" s="96"/>
      <c r="U109" s="218"/>
      <c r="V109" s="96"/>
      <c r="W109" s="96"/>
      <c r="X109" s="96"/>
      <c r="Y109" s="96"/>
      <c r="Z109" s="216">
        <v>1</v>
      </c>
      <c r="AA109" s="96"/>
      <c r="AB109" s="217"/>
      <c r="AC109" s="96"/>
      <c r="AD109" s="96"/>
      <c r="AE109" s="56"/>
      <c r="AF109" s="56"/>
    </row>
    <row r="110" spans="2:32" s="54" customFormat="1" x14ac:dyDescent="0.25">
      <c r="B110" s="63" t="s">
        <v>285</v>
      </c>
      <c r="C110" s="55"/>
      <c r="D110" s="55"/>
      <c r="E110" s="26"/>
      <c r="F110" s="218">
        <f t="shared" si="16"/>
        <v>3</v>
      </c>
      <c r="G110" s="96"/>
      <c r="H110" s="96"/>
      <c r="I110" s="96"/>
      <c r="J110" s="732">
        <v>1</v>
      </c>
      <c r="K110" s="732"/>
      <c r="L110" s="732"/>
      <c r="M110" s="708"/>
      <c r="N110" s="709"/>
      <c r="O110" s="218"/>
      <c r="P110" s="96"/>
      <c r="Q110" s="217">
        <v>1</v>
      </c>
      <c r="R110" s="96"/>
      <c r="S110" s="218"/>
      <c r="T110" s="96"/>
      <c r="U110" s="218"/>
      <c r="V110" s="96"/>
      <c r="W110" s="96"/>
      <c r="X110" s="96"/>
      <c r="Y110" s="96"/>
      <c r="Z110" s="216"/>
      <c r="AA110" s="96">
        <v>1</v>
      </c>
      <c r="AB110" s="217"/>
      <c r="AC110" s="96"/>
      <c r="AD110" s="96"/>
      <c r="AE110" s="56"/>
      <c r="AF110" s="56"/>
    </row>
    <row r="111" spans="2:32" s="54" customFormat="1" x14ac:dyDescent="0.25">
      <c r="B111" s="63" t="s">
        <v>82</v>
      </c>
      <c r="C111" s="55"/>
      <c r="D111" s="55"/>
      <c r="E111" s="26"/>
      <c r="F111" s="218">
        <f t="shared" si="16"/>
        <v>1</v>
      </c>
      <c r="G111" s="96"/>
      <c r="H111" s="96"/>
      <c r="I111" s="96"/>
      <c r="J111" s="732"/>
      <c r="K111" s="732"/>
      <c r="L111" s="732"/>
      <c r="M111" s="708"/>
      <c r="N111" s="709"/>
      <c r="O111" s="218"/>
      <c r="P111" s="96"/>
      <c r="Q111" s="217"/>
      <c r="R111" s="96"/>
      <c r="S111" s="218"/>
      <c r="T111" s="96"/>
      <c r="U111" s="218"/>
      <c r="V111" s="96"/>
      <c r="W111" s="96"/>
      <c r="X111" s="96"/>
      <c r="Y111" s="96"/>
      <c r="Z111" s="216">
        <v>1</v>
      </c>
      <c r="AA111" s="96"/>
      <c r="AB111" s="217"/>
      <c r="AC111" s="96"/>
      <c r="AD111" s="96"/>
      <c r="AE111" s="56"/>
      <c r="AF111" s="56"/>
    </row>
    <row r="112" spans="2:32" s="54" customFormat="1" x14ac:dyDescent="0.25">
      <c r="B112" s="63" t="s">
        <v>84</v>
      </c>
      <c r="C112" s="55"/>
      <c r="D112" s="55"/>
      <c r="E112" s="26"/>
      <c r="F112" s="218">
        <f t="shared" si="16"/>
        <v>3</v>
      </c>
      <c r="G112" s="96"/>
      <c r="H112" s="96"/>
      <c r="I112" s="96"/>
      <c r="J112" s="732">
        <v>1</v>
      </c>
      <c r="K112" s="732"/>
      <c r="L112" s="732"/>
      <c r="M112" s="708"/>
      <c r="N112" s="709"/>
      <c r="O112" s="218"/>
      <c r="P112" s="96"/>
      <c r="Q112" s="217">
        <v>1</v>
      </c>
      <c r="R112" s="96"/>
      <c r="S112" s="218"/>
      <c r="T112" s="96"/>
      <c r="U112" s="218"/>
      <c r="V112" s="96">
        <v>1</v>
      </c>
      <c r="W112" s="96"/>
      <c r="X112" s="96"/>
      <c r="Y112" s="96"/>
      <c r="Z112" s="216"/>
      <c r="AA112" s="96"/>
      <c r="AB112" s="217"/>
      <c r="AC112" s="96"/>
      <c r="AD112" s="96"/>
      <c r="AE112" s="56"/>
      <c r="AF112" s="56"/>
    </row>
    <row r="113" spans="2:32" s="54" customFormat="1" x14ac:dyDescent="0.25">
      <c r="B113" s="63" t="s">
        <v>85</v>
      </c>
      <c r="C113" s="55"/>
      <c r="D113" s="55"/>
      <c r="E113" s="26"/>
      <c r="F113" s="218">
        <f t="shared" si="16"/>
        <v>4</v>
      </c>
      <c r="G113" s="96"/>
      <c r="H113" s="96">
        <v>1</v>
      </c>
      <c r="I113" s="96"/>
      <c r="J113" s="732">
        <v>1</v>
      </c>
      <c r="K113" s="732"/>
      <c r="L113" s="732"/>
      <c r="M113" s="708"/>
      <c r="N113" s="709"/>
      <c r="O113" s="218"/>
      <c r="P113" s="96"/>
      <c r="Q113" s="217">
        <v>1</v>
      </c>
      <c r="R113" s="96"/>
      <c r="S113" s="218"/>
      <c r="T113" s="96"/>
      <c r="U113" s="218"/>
      <c r="V113" s="96">
        <v>1</v>
      </c>
      <c r="W113" s="96"/>
      <c r="X113" s="96"/>
      <c r="Y113" s="96"/>
      <c r="Z113" s="216"/>
      <c r="AA113" s="96"/>
      <c r="AB113" s="217"/>
      <c r="AC113" s="96"/>
      <c r="AD113" s="96"/>
      <c r="AE113" s="56"/>
      <c r="AF113" s="56"/>
    </row>
    <row r="114" spans="2:32" s="54" customFormat="1" x14ac:dyDescent="0.25">
      <c r="B114" s="63" t="s">
        <v>86</v>
      </c>
      <c r="C114" s="55"/>
      <c r="D114" s="55"/>
      <c r="E114" s="26"/>
      <c r="F114" s="223">
        <f t="shared" si="16"/>
        <v>2</v>
      </c>
      <c r="G114" s="97"/>
      <c r="H114" s="97"/>
      <c r="I114" s="97"/>
      <c r="J114" s="715"/>
      <c r="K114" s="715"/>
      <c r="L114" s="715"/>
      <c r="M114" s="712"/>
      <c r="N114" s="713"/>
      <c r="O114" s="223"/>
      <c r="P114" s="97"/>
      <c r="Q114" s="210"/>
      <c r="R114" s="97"/>
      <c r="S114" s="223"/>
      <c r="T114" s="97">
        <v>1</v>
      </c>
      <c r="U114" s="223"/>
      <c r="V114" s="97"/>
      <c r="W114" s="97"/>
      <c r="X114" s="97"/>
      <c r="Y114" s="97"/>
      <c r="Z114" s="209">
        <v>1</v>
      </c>
      <c r="AA114" s="97"/>
      <c r="AB114" s="210"/>
      <c r="AC114" s="97"/>
      <c r="AD114" s="97"/>
      <c r="AE114" s="56"/>
      <c r="AF114" s="56"/>
    </row>
    <row r="115" spans="2:32" s="54" customFormat="1" x14ac:dyDescent="0.25">
      <c r="B115" s="63"/>
      <c r="C115" s="55"/>
      <c r="D115" s="55"/>
      <c r="E115" s="26"/>
      <c r="F115" s="219"/>
      <c r="G115" s="26"/>
      <c r="H115" s="25"/>
      <c r="I115" s="25"/>
      <c r="J115" s="219"/>
      <c r="K115" s="219"/>
      <c r="L115" s="219"/>
      <c r="M115" s="30"/>
      <c r="N115" s="94"/>
      <c r="O115" s="219"/>
      <c r="P115" s="25"/>
      <c r="Q115" s="94"/>
      <c r="R115" s="26"/>
      <c r="S115" s="219"/>
      <c r="T115" s="26"/>
      <c r="U115" s="219"/>
      <c r="V115" s="26"/>
      <c r="W115" s="26"/>
      <c r="X115" s="26"/>
      <c r="Y115" s="26"/>
      <c r="Z115" s="30"/>
      <c r="AA115" s="26"/>
      <c r="AB115" s="94"/>
      <c r="AC115" s="26"/>
      <c r="AD115" s="25"/>
      <c r="AE115" s="56"/>
      <c r="AF115" s="56"/>
    </row>
    <row r="116" spans="2:32" s="124" customFormat="1" x14ac:dyDescent="0.25">
      <c r="B116" s="64" t="s">
        <v>0</v>
      </c>
      <c r="C116" s="121"/>
      <c r="D116" s="220"/>
      <c r="E116" s="122">
        <v>1</v>
      </c>
      <c r="F116" s="220">
        <f>SUM(F117)</f>
        <v>1</v>
      </c>
      <c r="G116" s="122">
        <f t="shared" ref="G116:I116" si="17">SUM(G117)</f>
        <v>0</v>
      </c>
      <c r="H116" s="125">
        <f t="shared" si="17"/>
        <v>0</v>
      </c>
      <c r="I116" s="125">
        <f t="shared" si="17"/>
        <v>0</v>
      </c>
      <c r="J116" s="716">
        <f>SUM(J117)</f>
        <v>0</v>
      </c>
      <c r="K116" s="716"/>
      <c r="L116" s="716"/>
      <c r="M116" s="710">
        <f>SUM(M117)</f>
        <v>0</v>
      </c>
      <c r="N116" s="711"/>
      <c r="O116" s="220">
        <f t="shared" ref="O116:R116" si="18">SUM(O117)</f>
        <v>0</v>
      </c>
      <c r="P116" s="125">
        <f t="shared" si="18"/>
        <v>0</v>
      </c>
      <c r="Q116" s="222">
        <f>SUM(Q117)</f>
        <v>0</v>
      </c>
      <c r="R116" s="122">
        <f t="shared" si="18"/>
        <v>0</v>
      </c>
      <c r="S116" s="220">
        <f>SUM(S117)</f>
        <v>0</v>
      </c>
      <c r="T116" s="122">
        <f>SUM(T117)</f>
        <v>0</v>
      </c>
      <c r="U116" s="220">
        <f t="shared" ref="U116:AD116" si="19">SUM(U117)</f>
        <v>0</v>
      </c>
      <c r="V116" s="122">
        <f t="shared" si="19"/>
        <v>0</v>
      </c>
      <c r="W116" s="203">
        <f t="shared" si="19"/>
        <v>0</v>
      </c>
      <c r="X116" s="203">
        <f t="shared" si="19"/>
        <v>0</v>
      </c>
      <c r="Y116" s="122">
        <f t="shared" si="19"/>
        <v>0</v>
      </c>
      <c r="Z116" s="203">
        <f t="shared" si="19"/>
        <v>0</v>
      </c>
      <c r="AA116" s="122">
        <f t="shared" si="19"/>
        <v>0</v>
      </c>
      <c r="AB116" s="222">
        <f t="shared" si="19"/>
        <v>1</v>
      </c>
      <c r="AC116" s="122">
        <f t="shared" si="19"/>
        <v>0</v>
      </c>
      <c r="AD116" s="125">
        <f t="shared" si="19"/>
        <v>0</v>
      </c>
      <c r="AE116" s="123"/>
      <c r="AF116" s="123"/>
    </row>
    <row r="117" spans="2:32" s="54" customFormat="1" x14ac:dyDescent="0.25">
      <c r="B117" s="68" t="s">
        <v>89</v>
      </c>
      <c r="C117" s="61"/>
      <c r="D117" s="61"/>
      <c r="E117" s="27"/>
      <c r="F117" s="120">
        <f>SUM(G117:AD117)</f>
        <v>1</v>
      </c>
      <c r="G117" s="98"/>
      <c r="H117" s="98"/>
      <c r="I117" s="98"/>
      <c r="J117" s="737"/>
      <c r="K117" s="813"/>
      <c r="L117" s="738"/>
      <c r="M117" s="737"/>
      <c r="N117" s="738"/>
      <c r="O117" s="120"/>
      <c r="P117" s="98"/>
      <c r="Q117" s="225"/>
      <c r="R117" s="98"/>
      <c r="S117" s="120"/>
      <c r="T117" s="98"/>
      <c r="U117" s="120"/>
      <c r="V117" s="98"/>
      <c r="W117" s="98"/>
      <c r="X117" s="98"/>
      <c r="Y117" s="98"/>
      <c r="Z117" s="224"/>
      <c r="AA117" s="98"/>
      <c r="AB117" s="225">
        <v>1</v>
      </c>
      <c r="AC117" s="98"/>
      <c r="AD117" s="98"/>
      <c r="AE117" s="56"/>
      <c r="AF117" s="56"/>
    </row>
    <row r="118" spans="2:32" s="54" customFormat="1" x14ac:dyDescent="0.25">
      <c r="B118" s="57"/>
      <c r="C118" s="44"/>
      <c r="D118" s="44"/>
      <c r="E118" s="219"/>
      <c r="F118" s="219"/>
      <c r="G118" s="219"/>
      <c r="H118" s="219"/>
      <c r="I118" s="219" t="s">
        <v>7</v>
      </c>
      <c r="J118" s="219"/>
      <c r="K118" s="219"/>
      <c r="L118" s="219"/>
      <c r="M118" s="219"/>
      <c r="N118" s="219"/>
      <c r="O118" s="219"/>
      <c r="P118" s="219"/>
      <c r="Q118" s="219"/>
      <c r="R118" s="219"/>
      <c r="S118" s="219"/>
      <c r="T118" s="219"/>
      <c r="U118" s="219"/>
      <c r="V118" s="219"/>
      <c r="W118" s="219"/>
      <c r="X118" s="219"/>
      <c r="Y118" s="219"/>
      <c r="Z118" s="219"/>
      <c r="AA118" s="219"/>
      <c r="AB118" s="56"/>
      <c r="AC118" s="56"/>
      <c r="AD118" s="56"/>
      <c r="AE118" s="56"/>
      <c r="AF118" s="56"/>
    </row>
    <row r="119" spans="2:32" s="54" customFormat="1" x14ac:dyDescent="0.25">
      <c r="B119" s="92" t="s">
        <v>119</v>
      </c>
      <c r="C119" s="44"/>
      <c r="D119" s="44"/>
      <c r="E119" s="219"/>
      <c r="F119" s="219"/>
      <c r="G119" s="219"/>
      <c r="H119" s="219"/>
      <c r="I119" s="219"/>
      <c r="J119" s="219"/>
      <c r="K119" s="219"/>
      <c r="L119" s="219"/>
      <c r="M119" s="219"/>
      <c r="N119" s="219"/>
      <c r="O119" s="219"/>
      <c r="P119" s="219"/>
      <c r="Q119" s="219"/>
      <c r="R119" s="219"/>
      <c r="S119" s="219"/>
      <c r="T119" s="219"/>
      <c r="U119" s="219"/>
      <c r="V119" s="219"/>
      <c r="W119" s="219"/>
      <c r="X119" s="219"/>
      <c r="Y119" s="219"/>
      <c r="Z119" s="219"/>
      <c r="AA119" s="219"/>
      <c r="AB119" s="56"/>
      <c r="AC119" s="56"/>
      <c r="AD119" s="56"/>
      <c r="AE119" s="56"/>
      <c r="AF119" s="56"/>
    </row>
    <row r="120" spans="2:32" s="54" customFormat="1" x14ac:dyDescent="0.25">
      <c r="B120" s="57" t="s">
        <v>288</v>
      </c>
      <c r="C120" s="44"/>
      <c r="D120" s="44"/>
      <c r="E120" s="219"/>
      <c r="F120" s="219"/>
      <c r="G120" s="219"/>
      <c r="H120" s="219"/>
      <c r="I120" s="219"/>
      <c r="J120" s="219"/>
      <c r="K120" s="219"/>
      <c r="L120" s="219"/>
      <c r="M120" s="219"/>
      <c r="N120" s="219"/>
      <c r="O120" s="219"/>
      <c r="P120" s="219"/>
      <c r="Q120" s="219"/>
      <c r="R120" s="219"/>
      <c r="S120" s="219"/>
      <c r="T120" s="219"/>
      <c r="U120" s="219"/>
      <c r="V120" s="219"/>
      <c r="W120" s="219"/>
      <c r="X120" s="219"/>
      <c r="Y120" s="219"/>
      <c r="Z120" s="219"/>
      <c r="AA120" s="219"/>
      <c r="AB120" s="56"/>
      <c r="AC120" s="56" t="s">
        <v>7</v>
      </c>
      <c r="AD120" s="56"/>
      <c r="AE120" s="56"/>
      <c r="AF120" s="56"/>
    </row>
    <row r="121" spans="2:32" s="54" customFormat="1" x14ac:dyDescent="0.25">
      <c r="B121" s="57" t="s">
        <v>289</v>
      </c>
      <c r="C121" s="44"/>
      <c r="D121" s="44"/>
      <c r="E121" s="219"/>
      <c r="F121" s="219"/>
      <c r="G121" s="219"/>
      <c r="H121" s="219"/>
      <c r="I121" s="219"/>
      <c r="J121" s="219"/>
      <c r="K121" s="219"/>
      <c r="L121" s="219"/>
      <c r="M121" s="219"/>
      <c r="N121" s="219"/>
      <c r="O121" s="219"/>
      <c r="P121" s="219"/>
      <c r="Q121" s="219"/>
      <c r="R121" s="219"/>
      <c r="S121" s="219"/>
      <c r="T121" s="219"/>
      <c r="U121" s="219"/>
      <c r="V121" s="219"/>
      <c r="W121" s="219"/>
      <c r="X121" s="219"/>
      <c r="Y121" s="219" t="s">
        <v>7</v>
      </c>
      <c r="Z121" s="219"/>
      <c r="AA121" s="219" t="s">
        <v>7</v>
      </c>
      <c r="AB121" s="56"/>
      <c r="AC121" s="56"/>
      <c r="AD121" s="56"/>
      <c r="AE121" s="56"/>
      <c r="AF121" s="56"/>
    </row>
    <row r="122" spans="2:32" x14ac:dyDescent="0.25">
      <c r="B122" s="57" t="s">
        <v>290</v>
      </c>
      <c r="C122" s="44"/>
      <c r="D122" s="44"/>
      <c r="E122" s="219"/>
      <c r="F122" s="219"/>
      <c r="G122" s="49"/>
      <c r="H122" s="49"/>
      <c r="I122" s="49"/>
      <c r="J122" s="198"/>
      <c r="K122" s="198"/>
      <c r="L122" s="198"/>
      <c r="M122" s="198"/>
      <c r="N122" s="198"/>
      <c r="O122" s="198"/>
      <c r="P122" s="198"/>
      <c r="Q122" s="198"/>
    </row>
    <row r="123" spans="2:32" x14ac:dyDescent="0.25">
      <c r="B123" s="57" t="s">
        <v>120</v>
      </c>
      <c r="C123" s="44"/>
      <c r="D123" s="44"/>
      <c r="E123" s="219"/>
      <c r="F123" s="219"/>
      <c r="G123" s="198"/>
      <c r="H123" s="198"/>
      <c r="I123" s="198"/>
      <c r="J123" s="198"/>
      <c r="K123" s="198"/>
      <c r="L123" s="198"/>
      <c r="M123" s="198"/>
      <c r="N123" s="198"/>
      <c r="O123" s="198"/>
      <c r="P123" s="198"/>
      <c r="Q123" s="198"/>
    </row>
    <row r="124" spans="2:32" x14ac:dyDescent="0.25">
      <c r="B124" s="57" t="s">
        <v>362</v>
      </c>
      <c r="C124" s="44"/>
      <c r="D124" s="44"/>
      <c r="E124" s="219"/>
      <c r="F124" s="219"/>
      <c r="G124" s="198"/>
      <c r="H124" s="198"/>
      <c r="I124" s="198"/>
      <c r="J124" s="198"/>
      <c r="K124" s="198"/>
      <c r="L124" s="198"/>
      <c r="M124" s="198"/>
      <c r="N124" s="198"/>
      <c r="O124" s="198"/>
      <c r="P124" s="198"/>
      <c r="Q124" s="198"/>
    </row>
    <row r="125" spans="2:32" x14ac:dyDescent="0.25">
      <c r="B125" s="57" t="s">
        <v>126</v>
      </c>
      <c r="C125" s="44"/>
      <c r="D125" s="44"/>
      <c r="E125" s="219"/>
      <c r="F125" s="219"/>
      <c r="G125" s="198"/>
      <c r="H125" s="198"/>
      <c r="I125" s="198"/>
      <c r="J125" s="198"/>
      <c r="K125" s="198"/>
      <c r="L125" s="198"/>
      <c r="M125" s="198"/>
      <c r="N125" s="198"/>
      <c r="O125" s="198"/>
      <c r="P125" s="198"/>
      <c r="Q125" s="198"/>
    </row>
    <row r="126" spans="2:32" x14ac:dyDescent="0.25">
      <c r="B126" s="57" t="s">
        <v>363</v>
      </c>
      <c r="C126" s="44"/>
      <c r="D126" s="44"/>
      <c r="E126" s="219"/>
      <c r="F126" s="219"/>
      <c r="G126" s="198"/>
      <c r="H126" s="198"/>
      <c r="I126" s="198"/>
      <c r="J126" s="198"/>
      <c r="K126" s="198"/>
      <c r="L126" s="198"/>
      <c r="M126" s="198"/>
      <c r="N126" s="198"/>
      <c r="O126" s="198"/>
      <c r="P126" s="198"/>
      <c r="Q126" s="198"/>
    </row>
    <row r="127" spans="2:32" x14ac:dyDescent="0.25">
      <c r="B127" s="57"/>
      <c r="C127" s="44"/>
      <c r="D127" s="44"/>
      <c r="E127" s="219"/>
      <c r="F127" s="219"/>
      <c r="G127" s="198"/>
      <c r="H127" s="198"/>
      <c r="I127" s="198"/>
      <c r="J127" s="198"/>
      <c r="K127" s="198"/>
      <c r="L127" s="198"/>
      <c r="M127" s="198"/>
      <c r="N127" s="198"/>
      <c r="O127" s="198"/>
      <c r="P127" s="198"/>
      <c r="Q127" s="198"/>
    </row>
    <row r="128" spans="2:32" x14ac:dyDescent="0.25">
      <c r="B128" s="57"/>
      <c r="C128" s="44"/>
      <c r="D128" s="44"/>
      <c r="E128" s="219"/>
      <c r="F128" s="219"/>
      <c r="G128" s="198"/>
      <c r="H128" s="198"/>
      <c r="I128" s="198"/>
      <c r="J128" s="198"/>
      <c r="K128" s="198"/>
      <c r="L128" s="198"/>
      <c r="M128" s="198"/>
      <c r="N128" s="198"/>
      <c r="O128" s="198"/>
      <c r="P128" s="198"/>
      <c r="Q128" s="198"/>
    </row>
    <row r="129" spans="2:17" x14ac:dyDescent="0.25">
      <c r="B129" s="57"/>
      <c r="C129" s="44"/>
      <c r="D129" s="44"/>
      <c r="E129" s="219"/>
      <c r="F129" s="219"/>
      <c r="G129" s="198"/>
      <c r="H129" s="198"/>
      <c r="I129" s="198"/>
      <c r="J129" s="198"/>
      <c r="K129" s="198"/>
      <c r="L129" s="198"/>
      <c r="M129" s="198"/>
      <c r="N129" s="198"/>
      <c r="O129" s="198"/>
      <c r="P129" s="198"/>
      <c r="Q129" s="198"/>
    </row>
    <row r="130" spans="2:17" x14ac:dyDescent="0.25">
      <c r="B130" s="57"/>
      <c r="C130" s="44"/>
      <c r="D130" s="44"/>
      <c r="E130" s="219"/>
      <c r="F130" s="219"/>
      <c r="G130" s="198"/>
      <c r="H130" s="198"/>
      <c r="I130" s="198"/>
      <c r="J130" s="198"/>
      <c r="K130" s="198"/>
      <c r="L130" s="198"/>
      <c r="M130" s="198"/>
      <c r="N130" s="198"/>
      <c r="O130" s="198"/>
      <c r="P130" s="198"/>
      <c r="Q130" s="198"/>
    </row>
    <row r="131" spans="2:17" x14ac:dyDescent="0.25">
      <c r="B131" s="57"/>
      <c r="C131" s="44"/>
      <c r="D131" s="44"/>
      <c r="E131" s="219"/>
      <c r="F131" s="219"/>
      <c r="G131" s="198"/>
      <c r="H131" s="198"/>
      <c r="I131" s="198"/>
      <c r="J131" s="198"/>
      <c r="K131" s="198"/>
      <c r="L131" s="198"/>
      <c r="M131" s="198"/>
      <c r="N131" s="198"/>
      <c r="O131" s="198"/>
      <c r="P131" s="198"/>
      <c r="Q131" s="198"/>
    </row>
    <row r="132" spans="2:17" x14ac:dyDescent="0.25">
      <c r="B132" s="57"/>
      <c r="C132" s="44"/>
      <c r="D132" s="44"/>
      <c r="E132" s="219"/>
      <c r="F132" s="219"/>
      <c r="G132" s="198"/>
      <c r="H132" s="198"/>
      <c r="I132" s="198"/>
      <c r="J132" s="198"/>
      <c r="K132" s="198"/>
      <c r="L132" s="198"/>
      <c r="M132" s="198"/>
      <c r="N132" s="198"/>
      <c r="O132" s="198"/>
      <c r="P132" s="198"/>
      <c r="Q132" s="198"/>
    </row>
    <row r="133" spans="2:17" x14ac:dyDescent="0.25">
      <c r="B133" s="57"/>
      <c r="C133" s="44"/>
      <c r="D133" s="44"/>
      <c r="E133" s="219"/>
      <c r="F133" s="219"/>
      <c r="G133" s="198"/>
      <c r="H133" s="198"/>
      <c r="I133" s="198"/>
      <c r="J133" s="198"/>
      <c r="K133" s="198"/>
      <c r="L133" s="198"/>
      <c r="M133" s="198"/>
      <c r="N133" s="198"/>
      <c r="O133" s="198"/>
      <c r="P133" s="198"/>
      <c r="Q133" s="198"/>
    </row>
    <row r="134" spans="2:17" x14ac:dyDescent="0.25">
      <c r="B134" s="57"/>
      <c r="C134" s="44"/>
      <c r="D134" s="44"/>
      <c r="E134" s="219"/>
      <c r="F134" s="219"/>
      <c r="G134" s="198"/>
      <c r="H134" s="198"/>
      <c r="I134" s="198"/>
      <c r="J134" s="198"/>
      <c r="K134" s="198"/>
      <c r="L134" s="198"/>
      <c r="M134" s="198"/>
      <c r="N134" s="198"/>
      <c r="O134" s="198"/>
      <c r="P134" s="198"/>
      <c r="Q134" s="198"/>
    </row>
    <row r="135" spans="2:17" x14ac:dyDescent="0.25">
      <c r="B135" s="57"/>
      <c r="C135" s="44"/>
      <c r="D135" s="44"/>
      <c r="E135" s="219"/>
      <c r="F135" s="219"/>
      <c r="G135" s="198"/>
      <c r="H135" s="198"/>
      <c r="I135" s="198"/>
      <c r="J135" s="198"/>
      <c r="K135" s="198"/>
      <c r="L135" s="198"/>
      <c r="M135" s="198"/>
      <c r="N135" s="198"/>
      <c r="O135" s="198"/>
      <c r="P135" s="198"/>
      <c r="Q135" s="198"/>
    </row>
    <row r="136" spans="2:17" x14ac:dyDescent="0.25">
      <c r="B136" s="57"/>
      <c r="C136" s="44"/>
      <c r="D136" s="44"/>
      <c r="E136" s="219"/>
      <c r="F136" s="219"/>
      <c r="G136" s="198"/>
      <c r="H136" s="198"/>
      <c r="I136" s="198"/>
      <c r="J136" s="198"/>
      <c r="K136" s="198"/>
      <c r="L136" s="198"/>
      <c r="M136" s="198"/>
      <c r="N136" s="198"/>
      <c r="O136" s="198"/>
      <c r="P136" s="198"/>
      <c r="Q136" s="198"/>
    </row>
    <row r="137" spans="2:17" x14ac:dyDescent="0.25">
      <c r="B137" s="57"/>
      <c r="C137" s="44"/>
      <c r="D137" s="44"/>
      <c r="E137" s="219"/>
      <c r="F137" s="219"/>
      <c r="G137" s="198"/>
      <c r="H137" s="198"/>
      <c r="I137" s="198"/>
      <c r="J137" s="198"/>
      <c r="K137" s="198"/>
      <c r="L137" s="198"/>
      <c r="M137" s="198"/>
      <c r="N137" s="198"/>
      <c r="O137" s="198"/>
      <c r="P137" s="198"/>
      <c r="Q137" s="198"/>
    </row>
    <row r="138" spans="2:17" x14ac:dyDescent="0.25">
      <c r="B138" s="13"/>
      <c r="C138" s="15"/>
      <c r="D138" s="15"/>
      <c r="E138" s="198"/>
      <c r="F138" s="198"/>
      <c r="G138" s="198"/>
      <c r="H138" s="198"/>
      <c r="I138" s="198"/>
      <c r="J138" s="198"/>
      <c r="K138" s="198"/>
      <c r="L138" s="198"/>
      <c r="M138" s="198"/>
      <c r="N138" s="198"/>
      <c r="O138" s="198"/>
      <c r="P138" s="198"/>
      <c r="Q138" s="198"/>
    </row>
    <row r="139" spans="2:17" x14ac:dyDescent="0.25">
      <c r="B139" s="13"/>
      <c r="C139" s="15"/>
      <c r="D139" s="15"/>
      <c r="E139" s="198"/>
      <c r="F139" s="198"/>
      <c r="G139" s="198"/>
      <c r="H139" s="198"/>
      <c r="I139" s="198"/>
      <c r="J139" s="198"/>
      <c r="K139" s="198"/>
      <c r="L139" s="198"/>
      <c r="M139" s="198"/>
      <c r="N139" s="198"/>
      <c r="O139" s="198"/>
      <c r="P139" s="198"/>
      <c r="Q139" s="198"/>
    </row>
    <row r="140" spans="2:17" x14ac:dyDescent="0.25">
      <c r="B140" s="13"/>
      <c r="C140" s="15"/>
      <c r="D140" s="15"/>
      <c r="E140" s="198"/>
      <c r="F140" s="198"/>
      <c r="G140" s="198"/>
      <c r="H140" s="198"/>
      <c r="I140" s="198"/>
      <c r="J140" s="198"/>
      <c r="K140" s="198"/>
      <c r="L140" s="198"/>
      <c r="M140" s="198"/>
      <c r="N140" s="198"/>
      <c r="O140" s="198"/>
      <c r="P140" s="198"/>
      <c r="Q140" s="198"/>
    </row>
    <row r="141" spans="2:17" x14ac:dyDescent="0.25">
      <c r="B141" s="13"/>
      <c r="C141" s="15"/>
      <c r="D141" s="15"/>
      <c r="E141" s="198"/>
      <c r="F141" s="198"/>
      <c r="G141" s="198"/>
      <c r="H141" s="198"/>
      <c r="I141" s="198"/>
      <c r="J141" s="198"/>
      <c r="K141" s="198"/>
      <c r="L141" s="198"/>
      <c r="M141" s="198"/>
      <c r="N141" s="198"/>
      <c r="O141" s="198"/>
      <c r="P141" s="198"/>
      <c r="Q141" s="198"/>
    </row>
    <row r="142" spans="2:17" x14ac:dyDescent="0.25">
      <c r="B142" s="13"/>
      <c r="C142" s="15"/>
      <c r="D142" s="15"/>
      <c r="E142" s="198"/>
      <c r="F142" s="198"/>
      <c r="G142" s="198"/>
      <c r="H142" s="198"/>
      <c r="I142" s="198"/>
      <c r="J142" s="198"/>
      <c r="K142" s="198"/>
      <c r="L142" s="198"/>
      <c r="M142" s="198"/>
      <c r="N142" s="198"/>
      <c r="O142" s="198"/>
      <c r="P142" s="198"/>
      <c r="Q142" s="198"/>
    </row>
    <row r="143" spans="2:17" x14ac:dyDescent="0.25">
      <c r="B143" s="13"/>
      <c r="C143" s="15"/>
      <c r="D143" s="15"/>
      <c r="E143" s="198"/>
      <c r="F143" s="198"/>
      <c r="G143" s="198"/>
      <c r="H143" s="198"/>
      <c r="I143" s="198"/>
      <c r="J143" s="198"/>
      <c r="K143" s="198"/>
      <c r="L143" s="198"/>
      <c r="M143" s="198"/>
      <c r="N143" s="198"/>
      <c r="O143" s="198"/>
      <c r="P143" s="198"/>
      <c r="Q143" s="198"/>
    </row>
    <row r="144" spans="2:17" x14ac:dyDescent="0.25">
      <c r="B144" s="13"/>
      <c r="C144" s="15"/>
      <c r="D144" s="15"/>
      <c r="E144" s="198"/>
      <c r="F144" s="198"/>
      <c r="G144" s="198"/>
      <c r="H144" s="198"/>
      <c r="I144" s="198"/>
      <c r="J144" s="198"/>
      <c r="K144" s="198"/>
      <c r="L144" s="198"/>
      <c r="M144" s="198"/>
      <c r="N144" s="198"/>
      <c r="O144" s="198"/>
      <c r="P144" s="198"/>
      <c r="Q144" s="198"/>
    </row>
    <row r="145" spans="2:17" x14ac:dyDescent="0.25">
      <c r="B145" s="13"/>
      <c r="C145" s="15"/>
      <c r="D145" s="15"/>
      <c r="E145" s="198"/>
      <c r="F145" s="198"/>
      <c r="G145" s="198"/>
      <c r="H145" s="198"/>
      <c r="I145" s="198"/>
      <c r="J145" s="198"/>
      <c r="K145" s="198"/>
      <c r="L145" s="198"/>
      <c r="M145" s="198"/>
      <c r="N145" s="198"/>
      <c r="O145" s="198"/>
      <c r="P145" s="198"/>
      <c r="Q145" s="198"/>
    </row>
    <row r="146" spans="2:17" x14ac:dyDescent="0.25">
      <c r="B146" s="13"/>
      <c r="C146" s="15"/>
      <c r="D146" s="15"/>
      <c r="E146" s="198"/>
      <c r="F146" s="198"/>
      <c r="G146" s="198"/>
      <c r="H146" s="198"/>
      <c r="I146" s="198"/>
      <c r="J146" s="198"/>
      <c r="K146" s="198"/>
      <c r="L146" s="198"/>
      <c r="M146" s="198"/>
      <c r="N146" s="198"/>
      <c r="O146" s="198"/>
      <c r="P146" s="198"/>
      <c r="Q146" s="198"/>
    </row>
    <row r="147" spans="2:17" x14ac:dyDescent="0.25">
      <c r="B147" s="13"/>
      <c r="C147" s="15"/>
      <c r="D147" s="15"/>
      <c r="E147" s="198"/>
      <c r="F147" s="198"/>
      <c r="G147" s="198"/>
      <c r="H147" s="198"/>
      <c r="I147" s="198"/>
      <c r="J147" s="198"/>
      <c r="K147" s="198"/>
      <c r="L147" s="198"/>
      <c r="M147" s="198"/>
      <c r="N147" s="198"/>
      <c r="O147" s="198"/>
      <c r="P147" s="198"/>
      <c r="Q147" s="198"/>
    </row>
    <row r="148" spans="2:17" x14ac:dyDescent="0.25">
      <c r="B148" s="13"/>
      <c r="C148" s="15"/>
      <c r="D148" s="15"/>
      <c r="E148" s="198"/>
      <c r="F148" s="198"/>
      <c r="G148" s="198"/>
      <c r="H148" s="198"/>
      <c r="I148" s="198"/>
      <c r="J148" s="198"/>
      <c r="K148" s="198"/>
      <c r="L148" s="198"/>
      <c r="M148" s="198"/>
      <c r="N148" s="198"/>
      <c r="O148" s="198"/>
      <c r="P148" s="198"/>
      <c r="Q148" s="198"/>
    </row>
    <row r="149" spans="2:17" x14ac:dyDescent="0.25">
      <c r="B149" s="13"/>
      <c r="C149" s="15"/>
      <c r="D149" s="15"/>
      <c r="E149" s="198"/>
      <c r="F149" s="198"/>
      <c r="G149" s="198"/>
      <c r="H149" s="198"/>
      <c r="I149" s="198"/>
      <c r="J149" s="198"/>
      <c r="K149" s="198"/>
      <c r="L149" s="198"/>
      <c r="M149" s="198"/>
      <c r="N149" s="198"/>
      <c r="O149" s="198"/>
      <c r="P149" s="198"/>
      <c r="Q149" s="198"/>
    </row>
    <row r="150" spans="2:17" x14ac:dyDescent="0.25">
      <c r="B150" s="13"/>
      <c r="C150" s="15"/>
      <c r="D150" s="15"/>
      <c r="E150" s="198"/>
      <c r="F150" s="198"/>
      <c r="G150" s="198"/>
      <c r="H150" s="198"/>
      <c r="I150" s="198"/>
      <c r="J150" s="198"/>
      <c r="K150" s="198"/>
      <c r="L150" s="198"/>
      <c r="M150" s="198"/>
      <c r="N150" s="198"/>
      <c r="O150" s="198"/>
      <c r="P150" s="198"/>
      <c r="Q150" s="198"/>
    </row>
    <row r="151" spans="2:17" x14ac:dyDescent="0.25">
      <c r="B151" s="13"/>
      <c r="C151" s="15"/>
      <c r="D151" s="15"/>
      <c r="E151" s="198"/>
      <c r="F151" s="198"/>
      <c r="G151" s="198"/>
      <c r="H151" s="198"/>
      <c r="I151" s="198"/>
      <c r="J151" s="198"/>
      <c r="K151" s="198"/>
      <c r="L151" s="198"/>
      <c r="M151" s="198"/>
      <c r="N151" s="198"/>
      <c r="O151" s="198"/>
      <c r="P151" s="198"/>
      <c r="Q151" s="198"/>
    </row>
    <row r="152" spans="2:17" x14ac:dyDescent="0.25">
      <c r="B152" s="13"/>
      <c r="C152" s="15"/>
      <c r="D152" s="15"/>
      <c r="E152" s="198"/>
      <c r="F152" s="198"/>
      <c r="G152" s="198"/>
      <c r="H152" s="198"/>
      <c r="I152" s="198"/>
      <c r="J152" s="198"/>
      <c r="K152" s="198"/>
      <c r="L152" s="198"/>
      <c r="M152" s="198"/>
      <c r="N152" s="198"/>
      <c r="O152" s="198"/>
      <c r="P152" s="198"/>
      <c r="Q152" s="198"/>
    </row>
    <row r="153" spans="2:17" x14ac:dyDescent="0.25">
      <c r="B153" s="13"/>
      <c r="C153" s="15"/>
      <c r="D153" s="15"/>
      <c r="E153" s="198"/>
      <c r="F153" s="198"/>
      <c r="G153" s="198"/>
      <c r="H153" s="198"/>
      <c r="I153" s="198"/>
      <c r="J153" s="198"/>
      <c r="K153" s="198"/>
      <c r="L153" s="198"/>
      <c r="M153" s="198"/>
      <c r="N153" s="198"/>
      <c r="O153" s="198"/>
      <c r="P153" s="198"/>
      <c r="Q153" s="198"/>
    </row>
    <row r="154" spans="2:17" x14ac:dyDescent="0.25">
      <c r="B154" s="13"/>
      <c r="C154" s="15"/>
      <c r="D154" s="15"/>
      <c r="E154" s="198"/>
      <c r="F154" s="198"/>
      <c r="G154" s="198"/>
      <c r="H154" s="198"/>
      <c r="I154" s="198"/>
      <c r="J154" s="198"/>
      <c r="K154" s="198"/>
      <c r="L154" s="198"/>
      <c r="M154" s="198"/>
      <c r="N154" s="198"/>
      <c r="O154" s="198"/>
      <c r="P154" s="198"/>
      <c r="Q154" s="198"/>
    </row>
    <row r="155" spans="2:17" x14ac:dyDescent="0.25">
      <c r="B155" s="13"/>
      <c r="C155" s="15"/>
      <c r="D155" s="15"/>
      <c r="E155" s="198"/>
      <c r="F155" s="198"/>
      <c r="G155" s="198"/>
      <c r="H155" s="198"/>
      <c r="I155" s="198"/>
      <c r="J155" s="198"/>
      <c r="K155" s="198"/>
      <c r="L155" s="198"/>
      <c r="M155" s="198"/>
      <c r="N155" s="198"/>
      <c r="O155" s="198"/>
      <c r="P155" s="198"/>
      <c r="Q155" s="198"/>
    </row>
    <row r="156" spans="2:17" x14ac:dyDescent="0.25">
      <c r="B156" s="13"/>
      <c r="C156" s="15"/>
      <c r="D156" s="15"/>
      <c r="E156" s="198"/>
      <c r="F156" s="198"/>
      <c r="G156" s="198"/>
      <c r="H156" s="198"/>
      <c r="I156" s="198"/>
      <c r="J156" s="198"/>
      <c r="K156" s="198"/>
      <c r="L156" s="198"/>
      <c r="M156" s="198"/>
      <c r="N156" s="198"/>
      <c r="O156" s="198"/>
      <c r="P156" s="198"/>
      <c r="Q156" s="198"/>
    </row>
    <row r="157" spans="2:17" x14ac:dyDescent="0.25">
      <c r="B157" s="13"/>
      <c r="C157" s="15"/>
      <c r="D157" s="15"/>
      <c r="E157" s="198"/>
      <c r="F157" s="198"/>
      <c r="G157" s="198"/>
      <c r="H157" s="198"/>
      <c r="I157" s="198"/>
      <c r="J157" s="198"/>
      <c r="K157" s="198"/>
      <c r="L157" s="198"/>
      <c r="M157" s="198"/>
      <c r="N157" s="198"/>
      <c r="O157" s="198"/>
      <c r="P157" s="198"/>
      <c r="Q157" s="198"/>
    </row>
    <row r="158" spans="2:17" hidden="1" x14ac:dyDescent="0.25">
      <c r="B158" s="13"/>
      <c r="C158" s="15"/>
      <c r="D158" s="15"/>
      <c r="E158" s="198"/>
      <c r="F158" s="198"/>
      <c r="G158" s="198"/>
      <c r="H158" s="198"/>
      <c r="I158" s="198"/>
      <c r="J158" s="198"/>
      <c r="K158" s="198"/>
      <c r="L158" s="198"/>
      <c r="M158" s="198"/>
      <c r="N158" s="198"/>
      <c r="O158" s="198"/>
      <c r="P158" s="198"/>
      <c r="Q158" s="198"/>
    </row>
    <row r="159" spans="2:17" hidden="1" x14ac:dyDescent="0.25">
      <c r="B159" s="15"/>
      <c r="C159" s="15"/>
      <c r="D159" s="15"/>
      <c r="E159" s="198"/>
      <c r="F159" s="198"/>
      <c r="G159" s="198"/>
      <c r="H159" s="198"/>
      <c r="I159" s="198"/>
      <c r="J159" s="198"/>
      <c r="K159" s="198"/>
      <c r="L159" s="198"/>
      <c r="M159" s="198"/>
      <c r="N159" s="198"/>
      <c r="O159" s="198"/>
      <c r="P159" s="198"/>
      <c r="Q159" s="198"/>
    </row>
    <row r="160" spans="2:17" hidden="1" x14ac:dyDescent="0.25">
      <c r="B160" s="15"/>
      <c r="C160" s="15"/>
      <c r="D160" s="15"/>
      <c r="E160" s="198"/>
      <c r="F160" s="198"/>
      <c r="G160" s="198"/>
      <c r="H160" s="198"/>
      <c r="I160" s="198"/>
      <c r="J160" s="198"/>
      <c r="K160" s="198"/>
      <c r="L160" s="198"/>
      <c r="M160" s="198"/>
    </row>
    <row r="161" spans="2:32" ht="96" hidden="1" customHeight="1" x14ac:dyDescent="0.25">
      <c r="E161" s="39" t="s">
        <v>22</v>
      </c>
      <c r="F161" s="39" t="s">
        <v>38</v>
      </c>
      <c r="G161" s="39" t="s">
        <v>27</v>
      </c>
      <c r="H161" s="39" t="s">
        <v>37</v>
      </c>
      <c r="I161" s="40" t="s">
        <v>28</v>
      </c>
      <c r="J161" s="40" t="s">
        <v>29</v>
      </c>
      <c r="K161" s="40"/>
      <c r="L161" s="40"/>
      <c r="M161" s="40" t="s">
        <v>30</v>
      </c>
      <c r="N161" s="40" t="s">
        <v>34</v>
      </c>
      <c r="O161" s="40" t="s">
        <v>33</v>
      </c>
      <c r="P161" s="40"/>
      <c r="Q161" s="40"/>
      <c r="R161" s="40" t="s">
        <v>31</v>
      </c>
      <c r="S161" s="40"/>
      <c r="T161" s="40"/>
      <c r="U161" s="40"/>
      <c r="V161" s="40"/>
      <c r="W161" s="40"/>
      <c r="X161" s="40"/>
      <c r="Y161" s="40"/>
      <c r="Z161" s="40"/>
      <c r="AA161" s="40"/>
      <c r="AB161" s="40"/>
      <c r="AC161" s="40"/>
      <c r="AD161" s="40"/>
      <c r="AE161" s="40" t="s">
        <v>36</v>
      </c>
      <c r="AF161" s="40" t="s">
        <v>35</v>
      </c>
    </row>
    <row r="162" spans="2:32" hidden="1" x14ac:dyDescent="0.25">
      <c r="B162" s="1" t="s">
        <v>8</v>
      </c>
      <c r="D162" s="32">
        <f>SUM(D164+D170+D177+D190+D202+D209+D238+D246)</f>
        <v>72</v>
      </c>
      <c r="E162" s="33">
        <f>E164+E170+E177+E190+E202+E209+E238+E246</f>
        <v>18</v>
      </c>
      <c r="F162" s="33">
        <f>F164+F170+F177+F190+F202+F209+F238+F246</f>
        <v>9</v>
      </c>
      <c r="G162" s="33">
        <f>G164+G170+G177+G190+G202+G209+G238+G246</f>
        <v>45</v>
      </c>
      <c r="H162" s="33">
        <f>H164+H170+H177+H190+H202+H209+H238+H246</f>
        <v>0</v>
      </c>
    </row>
    <row r="163" spans="2:32" hidden="1" x14ac:dyDescent="0.25">
      <c r="F163" s="219"/>
      <c r="G163" s="219"/>
    </row>
    <row r="164" spans="2:32" hidden="1" x14ac:dyDescent="0.25">
      <c r="B164" s="3" t="s">
        <v>23</v>
      </c>
      <c r="D164" s="32">
        <f>SUM(E164:G164)</f>
        <v>4</v>
      </c>
      <c r="E164" s="21">
        <f>SUM(E165:E168)</f>
        <v>2</v>
      </c>
      <c r="F164" s="21">
        <f t="shared" ref="F164:H164" si="20">SUM(F165:F168)</f>
        <v>0</v>
      </c>
      <c r="G164" s="21">
        <f>SUM(G165:G168)</f>
        <v>2</v>
      </c>
      <c r="H164" s="21">
        <f t="shared" si="20"/>
        <v>0</v>
      </c>
    </row>
    <row r="165" spans="2:32" s="47" customFormat="1" hidden="1" x14ac:dyDescent="0.25">
      <c r="B165" s="48" t="s">
        <v>4</v>
      </c>
      <c r="E165" s="34">
        <v>1</v>
      </c>
      <c r="F165" s="24"/>
      <c r="G165" s="37"/>
      <c r="H165" s="24"/>
      <c r="I165" s="199"/>
      <c r="J165" s="199"/>
      <c r="K165" s="199"/>
      <c r="L165" s="199"/>
      <c r="M165" s="199"/>
      <c r="N165" s="199"/>
      <c r="O165" s="199"/>
      <c r="P165" s="199"/>
      <c r="Q165" s="199"/>
      <c r="R165" s="199"/>
      <c r="S165" s="199"/>
      <c r="T165" s="199"/>
      <c r="U165" s="199"/>
      <c r="V165" s="199"/>
      <c r="W165" s="199"/>
      <c r="X165" s="199"/>
      <c r="Y165" s="199"/>
      <c r="Z165" s="199"/>
      <c r="AA165" s="199"/>
      <c r="AB165" s="46"/>
      <c r="AC165" s="46"/>
      <c r="AD165" s="46"/>
      <c r="AE165" s="46"/>
      <c r="AF165" s="46"/>
    </row>
    <row r="166" spans="2:32" hidden="1" x14ac:dyDescent="0.25">
      <c r="B166" s="3" t="s">
        <v>6</v>
      </c>
      <c r="E166" s="194">
        <v>1</v>
      </c>
      <c r="F166" s="26"/>
      <c r="G166" s="195"/>
      <c r="H166" s="26"/>
    </row>
    <row r="167" spans="2:32" s="47" customFormat="1" hidden="1" x14ac:dyDescent="0.25">
      <c r="B167" s="48" t="s">
        <v>3</v>
      </c>
      <c r="E167" s="194"/>
      <c r="F167" s="11"/>
      <c r="G167" s="195">
        <v>1</v>
      </c>
      <c r="H167" s="11"/>
      <c r="I167" s="199">
        <v>1</v>
      </c>
      <c r="J167" s="199">
        <v>1</v>
      </c>
      <c r="K167" s="199"/>
      <c r="L167" s="199"/>
      <c r="M167" s="199"/>
      <c r="N167" s="199"/>
      <c r="O167" s="199"/>
      <c r="P167" s="199"/>
      <c r="Q167" s="199"/>
      <c r="R167" s="199"/>
      <c r="S167" s="199"/>
      <c r="T167" s="199"/>
      <c r="U167" s="199"/>
      <c r="V167" s="199"/>
      <c r="W167" s="199"/>
      <c r="X167" s="199"/>
      <c r="Y167" s="199"/>
      <c r="Z167" s="199"/>
      <c r="AA167" s="199"/>
      <c r="AB167" s="46"/>
      <c r="AC167" s="46"/>
      <c r="AD167" s="46"/>
      <c r="AE167" s="46"/>
      <c r="AF167" s="46"/>
    </row>
    <row r="168" spans="2:32" hidden="1" x14ac:dyDescent="0.25">
      <c r="B168" s="3" t="s">
        <v>24</v>
      </c>
      <c r="E168" s="36"/>
      <c r="F168" s="27"/>
      <c r="G168" s="38">
        <v>1</v>
      </c>
      <c r="H168" s="27"/>
      <c r="M168" s="219">
        <v>1</v>
      </c>
    </row>
    <row r="169" spans="2:32" s="47" customFormat="1" hidden="1" x14ac:dyDescent="0.25">
      <c r="E169" s="46"/>
      <c r="F169" s="199"/>
      <c r="G169" s="199"/>
      <c r="H169" s="199"/>
      <c r="I169" s="199"/>
      <c r="J169" s="199"/>
      <c r="K169" s="199"/>
      <c r="L169" s="199"/>
      <c r="M169" s="199"/>
      <c r="N169" s="199"/>
      <c r="O169" s="199"/>
      <c r="P169" s="199"/>
      <c r="Q169" s="199"/>
      <c r="R169" s="199"/>
      <c r="S169" s="199"/>
      <c r="T169" s="199"/>
      <c r="U169" s="199"/>
      <c r="V169" s="199"/>
      <c r="W169" s="199"/>
      <c r="X169" s="199"/>
      <c r="Y169" s="199"/>
      <c r="Z169" s="199"/>
      <c r="AA169" s="199"/>
      <c r="AB169" s="46"/>
      <c r="AC169" s="46"/>
      <c r="AD169" s="46"/>
      <c r="AE169" s="46"/>
      <c r="AF169" s="46"/>
    </row>
    <row r="170" spans="2:32" hidden="1" x14ac:dyDescent="0.25">
      <c r="B170" s="3" t="s">
        <v>32</v>
      </c>
      <c r="D170" s="32">
        <f>SUM(E170:G170)</f>
        <v>5</v>
      </c>
      <c r="E170" s="21">
        <f>SUM(E171:E175)</f>
        <v>3</v>
      </c>
      <c r="F170" s="21">
        <f>SUM(F171:F175)</f>
        <v>0</v>
      </c>
      <c r="G170" s="21">
        <f>SUM(G171:G175)</f>
        <v>2</v>
      </c>
      <c r="H170" s="21">
        <f>SUM(H171:H175)</f>
        <v>0</v>
      </c>
    </row>
    <row r="171" spans="2:32" s="47" customFormat="1" hidden="1" x14ac:dyDescent="0.25">
      <c r="B171" s="47" t="s">
        <v>1</v>
      </c>
      <c r="E171" s="24">
        <v>1</v>
      </c>
      <c r="F171" s="34"/>
      <c r="G171" s="24"/>
      <c r="H171" s="24"/>
      <c r="I171" s="199"/>
      <c r="J171" s="199"/>
      <c r="K171" s="199"/>
      <c r="L171" s="199"/>
      <c r="M171" s="199"/>
      <c r="N171" s="199"/>
      <c r="O171" s="199"/>
      <c r="P171" s="199"/>
      <c r="Q171" s="199"/>
      <c r="R171" s="199"/>
      <c r="S171" s="199"/>
      <c r="T171" s="199"/>
      <c r="U171" s="199"/>
      <c r="V171" s="199"/>
      <c r="W171" s="199"/>
      <c r="X171" s="199"/>
      <c r="Y171" s="199"/>
      <c r="Z171" s="199"/>
      <c r="AA171" s="199"/>
      <c r="AB171" s="46"/>
      <c r="AC171" s="46"/>
      <c r="AD171" s="46"/>
      <c r="AE171" s="46"/>
      <c r="AF171" s="46"/>
    </row>
    <row r="172" spans="2:32" hidden="1" x14ac:dyDescent="0.25">
      <c r="B172" s="1" t="s">
        <v>5</v>
      </c>
      <c r="E172" s="11">
        <v>1</v>
      </c>
      <c r="F172" s="30"/>
      <c r="G172" s="11"/>
      <c r="H172" s="26"/>
    </row>
    <row r="173" spans="2:32" s="47" customFormat="1" hidden="1" x14ac:dyDescent="0.25">
      <c r="B173" s="47" t="s">
        <v>2</v>
      </c>
      <c r="E173" s="11">
        <v>1</v>
      </c>
      <c r="F173" s="194"/>
      <c r="G173" s="11"/>
      <c r="H173" s="11"/>
      <c r="I173" s="199"/>
      <c r="J173" s="199"/>
      <c r="K173" s="199"/>
      <c r="L173" s="199"/>
      <c r="M173" s="199"/>
      <c r="N173" s="199"/>
      <c r="O173" s="199"/>
      <c r="P173" s="199"/>
      <c r="Q173" s="199"/>
      <c r="R173" s="199"/>
      <c r="S173" s="199"/>
      <c r="T173" s="199"/>
      <c r="U173" s="199"/>
      <c r="V173" s="199"/>
      <c r="W173" s="199"/>
      <c r="X173" s="199"/>
      <c r="Y173" s="199"/>
      <c r="Z173" s="199"/>
      <c r="AA173" s="199"/>
      <c r="AB173" s="46"/>
      <c r="AC173" s="46"/>
      <c r="AD173" s="46"/>
      <c r="AE173" s="46"/>
      <c r="AF173" s="46"/>
    </row>
    <row r="174" spans="2:32" hidden="1" x14ac:dyDescent="0.25">
      <c r="B174" s="1" t="s">
        <v>25</v>
      </c>
      <c r="E174" s="11"/>
      <c r="F174" s="30"/>
      <c r="G174" s="11">
        <v>1</v>
      </c>
      <c r="H174" s="26"/>
      <c r="R174" s="219">
        <v>1</v>
      </c>
    </row>
    <row r="175" spans="2:32" s="47" customFormat="1" hidden="1" x14ac:dyDescent="0.25">
      <c r="B175" s="47" t="s">
        <v>26</v>
      </c>
      <c r="E175" s="23"/>
      <c r="F175" s="36"/>
      <c r="G175" s="23">
        <v>1</v>
      </c>
      <c r="H175" s="23"/>
      <c r="I175" s="199"/>
      <c r="J175" s="199"/>
      <c r="K175" s="199"/>
      <c r="L175" s="199"/>
      <c r="M175" s="199"/>
      <c r="N175" s="199"/>
      <c r="O175" s="199"/>
      <c r="P175" s="199"/>
      <c r="Q175" s="199"/>
      <c r="R175" s="199"/>
      <c r="S175" s="199"/>
      <c r="T175" s="199"/>
      <c r="U175" s="199"/>
      <c r="V175" s="199"/>
      <c r="W175" s="199"/>
      <c r="X175" s="199"/>
      <c r="Y175" s="199"/>
      <c r="Z175" s="199"/>
      <c r="AA175" s="199"/>
      <c r="AB175" s="46"/>
      <c r="AC175" s="46"/>
      <c r="AD175" s="46"/>
      <c r="AE175" s="46"/>
      <c r="AF175" s="46"/>
    </row>
    <row r="176" spans="2:32" hidden="1" x14ac:dyDescent="0.25">
      <c r="F176" s="219"/>
      <c r="G176" s="219"/>
    </row>
    <row r="177" spans="2:32" hidden="1" x14ac:dyDescent="0.25">
      <c r="B177" s="3" t="s">
        <v>10</v>
      </c>
      <c r="D177" s="32">
        <f>SUM(E177:G177)</f>
        <v>11</v>
      </c>
      <c r="E177" s="21">
        <f>SUM(E178:E188)</f>
        <v>2</v>
      </c>
      <c r="F177" s="21">
        <f t="shared" ref="F177" si="21">SUM(F178:F188)</f>
        <v>1</v>
      </c>
      <c r="G177" s="21">
        <f>SUM(G178:G188)</f>
        <v>8</v>
      </c>
      <c r="H177" s="21">
        <f>SUM(H178:H188)</f>
        <v>0</v>
      </c>
    </row>
    <row r="178" spans="2:32" s="47" customFormat="1" hidden="1" x14ac:dyDescent="0.25">
      <c r="B178" s="47" t="s">
        <v>39</v>
      </c>
      <c r="E178" s="24">
        <v>1</v>
      </c>
      <c r="F178" s="34"/>
      <c r="G178" s="24"/>
      <c r="H178" s="24"/>
      <c r="I178" s="199"/>
      <c r="J178" s="199"/>
      <c r="K178" s="199"/>
      <c r="L178" s="199"/>
      <c r="M178" s="199"/>
      <c r="N178" s="199"/>
      <c r="O178" s="199"/>
      <c r="P178" s="199"/>
      <c r="Q178" s="199"/>
      <c r="R178" s="199"/>
      <c r="S178" s="199"/>
      <c r="T178" s="199"/>
      <c r="U178" s="199"/>
      <c r="V178" s="199"/>
      <c r="W178" s="199"/>
      <c r="X178" s="199"/>
      <c r="Y178" s="199"/>
      <c r="Z178" s="199"/>
      <c r="AA178" s="199"/>
      <c r="AB178" s="46"/>
      <c r="AC178" s="46"/>
      <c r="AD178" s="46"/>
      <c r="AE178" s="46"/>
      <c r="AF178" s="46"/>
    </row>
    <row r="179" spans="2:32" hidden="1" x14ac:dyDescent="0.25">
      <c r="B179" s="1" t="s">
        <v>40</v>
      </c>
      <c r="E179" s="11"/>
      <c r="F179" s="30"/>
      <c r="G179" s="11">
        <v>1</v>
      </c>
      <c r="H179" s="26"/>
      <c r="N179" s="219">
        <v>1</v>
      </c>
    </row>
    <row r="180" spans="2:32" s="47" customFormat="1" hidden="1" x14ac:dyDescent="0.25">
      <c r="B180" s="47" t="s">
        <v>41</v>
      </c>
      <c r="E180" s="11"/>
      <c r="F180" s="194"/>
      <c r="G180" s="11">
        <v>1</v>
      </c>
      <c r="H180" s="11"/>
      <c r="I180" s="199"/>
      <c r="J180" s="199"/>
      <c r="K180" s="199"/>
      <c r="L180" s="199"/>
      <c r="M180" s="199"/>
      <c r="N180" s="199">
        <v>1</v>
      </c>
      <c r="O180" s="199"/>
      <c r="P180" s="199"/>
      <c r="Q180" s="199"/>
      <c r="R180" s="199"/>
      <c r="S180" s="199"/>
      <c r="T180" s="199"/>
      <c r="U180" s="199"/>
      <c r="V180" s="199"/>
      <c r="W180" s="199"/>
      <c r="X180" s="199"/>
      <c r="Y180" s="199"/>
      <c r="Z180" s="199"/>
      <c r="AA180" s="199"/>
      <c r="AB180" s="46"/>
      <c r="AC180" s="46"/>
      <c r="AD180" s="46"/>
      <c r="AE180" s="46"/>
      <c r="AF180" s="46"/>
    </row>
    <row r="181" spans="2:32" hidden="1" x14ac:dyDescent="0.25">
      <c r="B181" s="1" t="s">
        <v>42</v>
      </c>
      <c r="E181" s="11"/>
      <c r="F181" s="30"/>
      <c r="G181" s="11">
        <v>1</v>
      </c>
      <c r="H181" s="26"/>
      <c r="N181" s="219">
        <v>1</v>
      </c>
    </row>
    <row r="182" spans="2:32" s="47" customFormat="1" hidden="1" x14ac:dyDescent="0.25">
      <c r="B182" s="47" t="s">
        <v>43</v>
      </c>
      <c r="E182" s="11"/>
      <c r="F182" s="194"/>
      <c r="G182" s="11">
        <v>1</v>
      </c>
      <c r="H182" s="11"/>
      <c r="I182" s="199"/>
      <c r="J182" s="199"/>
      <c r="K182" s="199"/>
      <c r="L182" s="199"/>
      <c r="M182" s="199"/>
      <c r="N182" s="199"/>
      <c r="O182" s="199"/>
      <c r="P182" s="199"/>
      <c r="Q182" s="199"/>
      <c r="R182" s="199"/>
      <c r="S182" s="199"/>
      <c r="T182" s="199"/>
      <c r="U182" s="199"/>
      <c r="V182" s="199"/>
      <c r="W182" s="199"/>
      <c r="X182" s="199"/>
      <c r="Y182" s="199"/>
      <c r="Z182" s="199"/>
      <c r="AA182" s="199"/>
      <c r="AB182" s="46"/>
      <c r="AC182" s="46"/>
      <c r="AD182" s="46"/>
      <c r="AE182" s="46"/>
      <c r="AF182" s="46"/>
    </row>
    <row r="183" spans="2:32" hidden="1" x14ac:dyDescent="0.25">
      <c r="B183" s="1" t="s">
        <v>44</v>
      </c>
      <c r="E183" s="11"/>
      <c r="F183" s="30"/>
      <c r="G183" s="11">
        <v>1</v>
      </c>
      <c r="H183" s="26"/>
      <c r="O183" s="219">
        <v>1</v>
      </c>
    </row>
    <row r="184" spans="2:32" s="47" customFormat="1" hidden="1" x14ac:dyDescent="0.25">
      <c r="B184" s="47" t="s">
        <v>45</v>
      </c>
      <c r="E184" s="11"/>
      <c r="F184" s="194"/>
      <c r="G184" s="11">
        <v>1</v>
      </c>
      <c r="H184" s="11"/>
      <c r="I184" s="199"/>
      <c r="J184" s="199"/>
      <c r="K184" s="199"/>
      <c r="L184" s="199"/>
      <c r="M184" s="199"/>
      <c r="N184" s="199"/>
      <c r="O184" s="199"/>
      <c r="P184" s="199"/>
      <c r="Q184" s="199"/>
      <c r="R184" s="199"/>
      <c r="S184" s="199"/>
      <c r="T184" s="199"/>
      <c r="U184" s="199"/>
      <c r="V184" s="199"/>
      <c r="W184" s="199"/>
      <c r="X184" s="199"/>
      <c r="Y184" s="199"/>
      <c r="Z184" s="199"/>
      <c r="AA184" s="199"/>
      <c r="AB184" s="46"/>
      <c r="AC184" s="46"/>
      <c r="AD184" s="46"/>
      <c r="AE184" s="46"/>
      <c r="AF184" s="46"/>
    </row>
    <row r="185" spans="2:32" hidden="1" x14ac:dyDescent="0.25">
      <c r="B185" s="1" t="s">
        <v>46</v>
      </c>
      <c r="E185" s="11"/>
      <c r="F185" s="30"/>
      <c r="G185" s="11">
        <v>1</v>
      </c>
      <c r="H185" s="26"/>
    </row>
    <row r="186" spans="2:32" s="47" customFormat="1" hidden="1" x14ac:dyDescent="0.25">
      <c r="B186" s="47" t="s">
        <v>47</v>
      </c>
      <c r="E186" s="11">
        <v>1</v>
      </c>
      <c r="F186" s="194"/>
      <c r="G186" s="11"/>
      <c r="H186" s="11"/>
      <c r="I186" s="199"/>
      <c r="J186" s="199"/>
      <c r="K186" s="199"/>
      <c r="L186" s="199"/>
      <c r="M186" s="199"/>
      <c r="N186" s="199"/>
      <c r="O186" s="199"/>
      <c r="P186" s="199"/>
      <c r="Q186" s="199"/>
      <c r="R186" s="199"/>
      <c r="S186" s="199"/>
      <c r="T186" s="199"/>
      <c r="U186" s="199"/>
      <c r="V186" s="199"/>
      <c r="W186" s="199"/>
      <c r="X186" s="199"/>
      <c r="Y186" s="199"/>
      <c r="Z186" s="199"/>
      <c r="AA186" s="199"/>
      <c r="AB186" s="46"/>
      <c r="AC186" s="46"/>
      <c r="AD186" s="46"/>
      <c r="AE186" s="46"/>
      <c r="AF186" s="46"/>
    </row>
    <row r="187" spans="2:32" hidden="1" x14ac:dyDescent="0.25">
      <c r="B187" s="1" t="s">
        <v>48</v>
      </c>
      <c r="E187" s="11"/>
      <c r="F187" s="30"/>
      <c r="G187" s="11">
        <v>1</v>
      </c>
      <c r="H187" s="26"/>
    </row>
    <row r="188" spans="2:32" s="47" customFormat="1" hidden="1" x14ac:dyDescent="0.25">
      <c r="B188" s="47" t="s">
        <v>96</v>
      </c>
      <c r="E188" s="23"/>
      <c r="F188" s="36">
        <v>1</v>
      </c>
      <c r="G188" s="23"/>
      <c r="H188" s="23"/>
      <c r="I188" s="199"/>
      <c r="J188" s="199"/>
      <c r="K188" s="199"/>
      <c r="L188" s="199"/>
      <c r="M188" s="199"/>
      <c r="N188" s="199"/>
      <c r="O188" s="199"/>
      <c r="P188" s="199"/>
      <c r="Q188" s="199"/>
      <c r="R188" s="199"/>
      <c r="S188" s="199"/>
      <c r="T188" s="199"/>
      <c r="U188" s="199"/>
      <c r="V188" s="199"/>
      <c r="W188" s="199"/>
      <c r="X188" s="199"/>
      <c r="Y188" s="199"/>
      <c r="Z188" s="199"/>
      <c r="AA188" s="199"/>
      <c r="AB188" s="46"/>
      <c r="AC188" s="46"/>
      <c r="AD188" s="46"/>
      <c r="AE188" s="46"/>
      <c r="AF188" s="46"/>
    </row>
    <row r="189" spans="2:32" hidden="1" x14ac:dyDescent="0.25">
      <c r="B189" s="1" t="s">
        <v>7</v>
      </c>
      <c r="E189" s="21" t="s">
        <v>7</v>
      </c>
      <c r="F189" s="219"/>
      <c r="G189" s="219"/>
    </row>
    <row r="190" spans="2:32" hidden="1" x14ac:dyDescent="0.25">
      <c r="B190" s="3" t="s">
        <v>12</v>
      </c>
      <c r="D190" s="32">
        <f>SUM(E190:G190)</f>
        <v>11</v>
      </c>
      <c r="E190" s="21">
        <f>SUM(E191:E201)</f>
        <v>1</v>
      </c>
      <c r="F190" s="21">
        <f t="shared" ref="F190:H190" si="22">SUM(F191:F201)</f>
        <v>0</v>
      </c>
      <c r="G190" s="21">
        <f>SUM(G191:G201)</f>
        <v>10</v>
      </c>
      <c r="H190" s="21">
        <f t="shared" si="22"/>
        <v>0</v>
      </c>
    </row>
    <row r="191" spans="2:32" s="47" customFormat="1" hidden="1" x14ac:dyDescent="0.25">
      <c r="B191" s="47" t="s">
        <v>49</v>
      </c>
      <c r="E191" s="24"/>
      <c r="F191" s="34"/>
      <c r="G191" s="24">
        <v>1</v>
      </c>
      <c r="H191" s="24"/>
      <c r="I191" s="199"/>
      <c r="J191" s="199"/>
      <c r="K191" s="199"/>
      <c r="L191" s="199"/>
      <c r="M191" s="199"/>
      <c r="N191" s="199"/>
      <c r="O191" s="199"/>
      <c r="P191" s="199"/>
      <c r="Q191" s="199"/>
      <c r="R191" s="199"/>
      <c r="S191" s="199"/>
      <c r="T191" s="199"/>
      <c r="U191" s="199"/>
      <c r="V191" s="199"/>
      <c r="W191" s="199"/>
      <c r="X191" s="199"/>
      <c r="Y191" s="199"/>
      <c r="Z191" s="199"/>
      <c r="AA191" s="199"/>
      <c r="AB191" s="46"/>
      <c r="AC191" s="46"/>
      <c r="AD191" s="46"/>
      <c r="AE191" s="46"/>
      <c r="AF191" s="46"/>
    </row>
    <row r="192" spans="2:32" hidden="1" x14ac:dyDescent="0.25">
      <c r="B192" s="1" t="s">
        <v>50</v>
      </c>
      <c r="E192" s="11"/>
      <c r="F192" s="30"/>
      <c r="G192" s="11">
        <v>1</v>
      </c>
      <c r="H192" s="26"/>
      <c r="N192" s="219">
        <v>1</v>
      </c>
    </row>
    <row r="193" spans="2:32" s="47" customFormat="1" hidden="1" x14ac:dyDescent="0.25">
      <c r="B193" s="47" t="s">
        <v>51</v>
      </c>
      <c r="E193" s="11">
        <v>1</v>
      </c>
      <c r="F193" s="194"/>
      <c r="G193" s="11"/>
      <c r="H193" s="11"/>
      <c r="I193" s="199"/>
      <c r="J193" s="199"/>
      <c r="K193" s="199"/>
      <c r="L193" s="199"/>
      <c r="M193" s="199"/>
      <c r="N193" s="199"/>
      <c r="O193" s="199"/>
      <c r="P193" s="199"/>
      <c r="Q193" s="199"/>
      <c r="R193" s="199"/>
      <c r="S193" s="199"/>
      <c r="T193" s="199"/>
      <c r="U193" s="199"/>
      <c r="V193" s="199"/>
      <c r="W193" s="199"/>
      <c r="X193" s="199"/>
      <c r="Y193" s="199"/>
      <c r="Z193" s="199"/>
      <c r="AA193" s="199"/>
      <c r="AB193" s="46"/>
      <c r="AC193" s="46"/>
      <c r="AD193" s="46"/>
      <c r="AE193" s="46"/>
      <c r="AF193" s="46"/>
    </row>
    <row r="194" spans="2:32" hidden="1" x14ac:dyDescent="0.25">
      <c r="B194" s="1" t="s">
        <v>52</v>
      </c>
      <c r="E194" s="11"/>
      <c r="F194" s="30"/>
      <c r="G194" s="11">
        <v>1</v>
      </c>
      <c r="H194" s="26"/>
    </row>
    <row r="195" spans="2:32" s="47" customFormat="1" hidden="1" x14ac:dyDescent="0.25">
      <c r="B195" s="47" t="s">
        <v>53</v>
      </c>
      <c r="E195" s="11"/>
      <c r="F195" s="194"/>
      <c r="G195" s="11">
        <v>1</v>
      </c>
      <c r="H195" s="11"/>
      <c r="I195" s="199"/>
      <c r="J195" s="199"/>
      <c r="K195" s="199"/>
      <c r="L195" s="199"/>
      <c r="M195" s="199"/>
      <c r="N195" s="199">
        <v>1</v>
      </c>
      <c r="O195" s="199"/>
      <c r="P195" s="199"/>
      <c r="Q195" s="199"/>
      <c r="R195" s="199"/>
      <c r="S195" s="199"/>
      <c r="T195" s="199"/>
      <c r="U195" s="199"/>
      <c r="V195" s="199"/>
      <c r="W195" s="199"/>
      <c r="X195" s="199"/>
      <c r="Y195" s="199"/>
      <c r="Z195" s="199"/>
      <c r="AA195" s="199"/>
      <c r="AB195" s="46"/>
      <c r="AC195" s="46"/>
      <c r="AD195" s="46"/>
      <c r="AE195" s="46"/>
      <c r="AF195" s="46"/>
    </row>
    <row r="196" spans="2:32" hidden="1" x14ac:dyDescent="0.25">
      <c r="B196" s="1" t="s">
        <v>54</v>
      </c>
      <c r="E196" s="11"/>
      <c r="F196" s="30"/>
      <c r="G196" s="11">
        <v>1</v>
      </c>
      <c r="H196" s="26"/>
    </row>
    <row r="197" spans="2:32" s="47" customFormat="1" hidden="1" x14ac:dyDescent="0.25">
      <c r="B197" s="47" t="s">
        <v>55</v>
      </c>
      <c r="E197" s="11"/>
      <c r="F197" s="194"/>
      <c r="G197" s="11">
        <v>1</v>
      </c>
      <c r="H197" s="11"/>
      <c r="I197" s="199"/>
      <c r="J197" s="199"/>
      <c r="K197" s="199"/>
      <c r="L197" s="199"/>
      <c r="M197" s="199"/>
      <c r="N197" s="199">
        <v>1</v>
      </c>
      <c r="O197" s="199"/>
      <c r="P197" s="199"/>
      <c r="Q197" s="199"/>
      <c r="R197" s="199"/>
      <c r="S197" s="199"/>
      <c r="T197" s="199"/>
      <c r="U197" s="199"/>
      <c r="V197" s="199"/>
      <c r="W197" s="199"/>
      <c r="X197" s="199"/>
      <c r="Y197" s="199"/>
      <c r="Z197" s="199"/>
      <c r="AA197" s="199"/>
      <c r="AB197" s="46"/>
      <c r="AC197" s="46"/>
      <c r="AD197" s="46"/>
      <c r="AE197" s="46"/>
      <c r="AF197" s="46"/>
    </row>
    <row r="198" spans="2:32" hidden="1" x14ac:dyDescent="0.25">
      <c r="B198" s="1" t="s">
        <v>56</v>
      </c>
      <c r="E198" s="11"/>
      <c r="F198" s="30"/>
      <c r="G198" s="11">
        <v>1</v>
      </c>
      <c r="H198" s="26"/>
      <c r="N198" s="219">
        <v>1</v>
      </c>
      <c r="AE198" s="21">
        <v>1</v>
      </c>
    </row>
    <row r="199" spans="2:32" s="47" customFormat="1" hidden="1" x14ac:dyDescent="0.25">
      <c r="B199" s="47" t="s">
        <v>57</v>
      </c>
      <c r="E199" s="11"/>
      <c r="F199" s="194"/>
      <c r="G199" s="11">
        <v>1</v>
      </c>
      <c r="H199" s="11"/>
      <c r="I199" s="199"/>
      <c r="J199" s="199"/>
      <c r="K199" s="199"/>
      <c r="L199" s="199"/>
      <c r="M199" s="199"/>
      <c r="N199" s="199"/>
      <c r="O199" s="199"/>
      <c r="P199" s="199"/>
      <c r="Q199" s="199"/>
      <c r="R199" s="199"/>
      <c r="S199" s="199"/>
      <c r="T199" s="199"/>
      <c r="U199" s="199"/>
      <c r="V199" s="199"/>
      <c r="W199" s="199"/>
      <c r="X199" s="199"/>
      <c r="Y199" s="199"/>
      <c r="Z199" s="199"/>
      <c r="AA199" s="199"/>
      <c r="AB199" s="46"/>
      <c r="AC199" s="46"/>
      <c r="AD199" s="46"/>
      <c r="AE199" s="46"/>
      <c r="AF199" s="46"/>
    </row>
    <row r="200" spans="2:32" hidden="1" x14ac:dyDescent="0.25">
      <c r="B200" s="1" t="s">
        <v>58</v>
      </c>
      <c r="E200" s="11"/>
      <c r="F200" s="30"/>
      <c r="G200" s="11">
        <v>1</v>
      </c>
      <c r="H200" s="26"/>
      <c r="N200" s="219">
        <v>1</v>
      </c>
      <c r="AE200" s="21">
        <v>1</v>
      </c>
      <c r="AF200" s="21">
        <v>1</v>
      </c>
    </row>
    <row r="201" spans="2:32" s="47" customFormat="1" hidden="1" x14ac:dyDescent="0.25">
      <c r="B201" s="47" t="s">
        <v>59</v>
      </c>
      <c r="E201" s="23"/>
      <c r="F201" s="36"/>
      <c r="G201" s="23">
        <v>1</v>
      </c>
      <c r="H201" s="23"/>
      <c r="I201" s="199"/>
      <c r="J201" s="199"/>
      <c r="K201" s="199"/>
      <c r="L201" s="199"/>
      <c r="M201" s="199"/>
      <c r="N201" s="199">
        <v>1</v>
      </c>
      <c r="O201" s="199"/>
      <c r="P201" s="199"/>
      <c r="Q201" s="199"/>
      <c r="R201" s="199"/>
      <c r="S201" s="199"/>
      <c r="T201" s="199"/>
      <c r="U201" s="199"/>
      <c r="V201" s="199"/>
      <c r="W201" s="199"/>
      <c r="X201" s="199"/>
      <c r="Y201" s="199"/>
      <c r="Z201" s="199"/>
      <c r="AA201" s="199"/>
      <c r="AB201" s="46"/>
      <c r="AC201" s="46"/>
      <c r="AD201" s="46"/>
      <c r="AE201" s="46"/>
      <c r="AF201" s="46"/>
    </row>
    <row r="202" spans="2:32" hidden="1" x14ac:dyDescent="0.25">
      <c r="B202" s="3" t="s">
        <v>11</v>
      </c>
      <c r="D202" s="32">
        <f>SUM(E202:G202)</f>
        <v>6</v>
      </c>
      <c r="E202" s="21">
        <f>SUM(E203:E208)</f>
        <v>2</v>
      </c>
      <c r="F202" s="21">
        <f t="shared" ref="F202:H202" si="23">SUM(F203:F208)</f>
        <v>0</v>
      </c>
      <c r="G202" s="21">
        <f>SUM(G203:G208)</f>
        <v>4</v>
      </c>
      <c r="H202" s="21">
        <f t="shared" si="23"/>
        <v>0</v>
      </c>
      <c r="I202" s="219" t="s">
        <v>7</v>
      </c>
    </row>
    <row r="203" spans="2:32" s="47" customFormat="1" hidden="1" x14ac:dyDescent="0.25">
      <c r="B203" s="47" t="s">
        <v>60</v>
      </c>
      <c r="E203" s="24"/>
      <c r="F203" s="34"/>
      <c r="G203" s="24">
        <v>1</v>
      </c>
      <c r="H203" s="24"/>
      <c r="I203" s="199"/>
      <c r="J203" s="199"/>
      <c r="K203" s="199"/>
      <c r="L203" s="199"/>
      <c r="M203" s="199"/>
      <c r="N203" s="199">
        <v>1</v>
      </c>
      <c r="O203" s="199">
        <v>1</v>
      </c>
      <c r="P203" s="199"/>
      <c r="Q203" s="199"/>
      <c r="R203" s="199"/>
      <c r="S203" s="199"/>
      <c r="T203" s="199"/>
      <c r="U203" s="199"/>
      <c r="V203" s="199"/>
      <c r="W203" s="199"/>
      <c r="X203" s="199"/>
      <c r="Y203" s="199"/>
      <c r="Z203" s="199"/>
      <c r="AA203" s="199"/>
      <c r="AB203" s="46"/>
      <c r="AC203" s="46"/>
      <c r="AD203" s="46"/>
      <c r="AE203" s="46"/>
      <c r="AF203" s="46"/>
    </row>
    <row r="204" spans="2:32" hidden="1" x14ac:dyDescent="0.25">
      <c r="B204" s="1" t="s">
        <v>61</v>
      </c>
      <c r="E204" s="11"/>
      <c r="F204" s="30"/>
      <c r="G204" s="26">
        <v>1</v>
      </c>
      <c r="H204" s="26"/>
    </row>
    <row r="205" spans="2:32" s="47" customFormat="1" hidden="1" x14ac:dyDescent="0.25">
      <c r="B205" s="47" t="s">
        <v>62</v>
      </c>
      <c r="E205" s="11">
        <v>1</v>
      </c>
      <c r="F205" s="194"/>
      <c r="G205" s="11"/>
      <c r="H205" s="11"/>
      <c r="I205" s="199"/>
      <c r="J205" s="199"/>
      <c r="K205" s="199"/>
      <c r="L205" s="199"/>
      <c r="M205" s="199"/>
      <c r="N205" s="199"/>
      <c r="O205" s="199"/>
      <c r="P205" s="199"/>
      <c r="Q205" s="199"/>
      <c r="R205" s="199"/>
      <c r="S205" s="199"/>
      <c r="T205" s="199"/>
      <c r="U205" s="199"/>
      <c r="V205" s="199"/>
      <c r="W205" s="199"/>
      <c r="X205" s="199"/>
      <c r="Y205" s="199"/>
      <c r="Z205" s="199"/>
      <c r="AA205" s="199"/>
      <c r="AB205" s="46"/>
      <c r="AC205" s="46"/>
      <c r="AD205" s="46"/>
      <c r="AE205" s="46"/>
      <c r="AF205" s="46"/>
    </row>
    <row r="206" spans="2:32" hidden="1" x14ac:dyDescent="0.25">
      <c r="B206" s="1" t="s">
        <v>63</v>
      </c>
      <c r="E206" s="11"/>
      <c r="F206" s="30"/>
      <c r="G206" s="26">
        <v>1</v>
      </c>
      <c r="H206" s="26"/>
      <c r="N206" s="219">
        <v>1</v>
      </c>
    </row>
    <row r="207" spans="2:32" s="47" customFormat="1" hidden="1" x14ac:dyDescent="0.25">
      <c r="B207" s="47" t="s">
        <v>64</v>
      </c>
      <c r="E207" s="11"/>
      <c r="F207" s="194"/>
      <c r="G207" s="11">
        <v>1</v>
      </c>
      <c r="H207" s="11"/>
      <c r="I207" s="199"/>
      <c r="J207" s="199"/>
      <c r="K207" s="199"/>
      <c r="L207" s="199"/>
      <c r="M207" s="199"/>
      <c r="N207" s="199"/>
      <c r="O207" s="199"/>
      <c r="P207" s="199"/>
      <c r="Q207" s="199"/>
      <c r="R207" s="199"/>
      <c r="S207" s="199"/>
      <c r="T207" s="199"/>
      <c r="U207" s="199"/>
      <c r="V207" s="199"/>
      <c r="W207" s="199"/>
      <c r="X207" s="199"/>
      <c r="Y207" s="199"/>
      <c r="Z207" s="199"/>
      <c r="AA207" s="199"/>
      <c r="AB207" s="46"/>
      <c r="AC207" s="46"/>
      <c r="AD207" s="46"/>
      <c r="AE207" s="46"/>
      <c r="AF207" s="46"/>
    </row>
    <row r="208" spans="2:32" hidden="1" x14ac:dyDescent="0.25">
      <c r="B208" s="1" t="s">
        <v>65</v>
      </c>
      <c r="E208" s="23">
        <v>1</v>
      </c>
      <c r="F208" s="196"/>
      <c r="G208" s="27"/>
      <c r="H208" s="27"/>
    </row>
    <row r="209" spans="2:32" hidden="1" x14ac:dyDescent="0.25">
      <c r="B209" s="3" t="s">
        <v>9</v>
      </c>
      <c r="D209" s="32">
        <f>SUM(E209:H209)</f>
        <v>27</v>
      </c>
      <c r="E209" s="21">
        <f>SUM(E210:E237)</f>
        <v>4</v>
      </c>
      <c r="F209" s="21">
        <f>SUM(F210:F237)</f>
        <v>5</v>
      </c>
      <c r="G209" s="21">
        <f>SUM(G210:G237)</f>
        <v>18</v>
      </c>
      <c r="H209" s="21">
        <f>SUM(H210:H237)</f>
        <v>0</v>
      </c>
      <c r="I209" s="219" t="s">
        <v>7</v>
      </c>
    </row>
    <row r="210" spans="2:32" hidden="1" x14ac:dyDescent="0.25">
      <c r="E210" s="24"/>
      <c r="F210" s="29"/>
      <c r="G210" s="24"/>
      <c r="H210" s="25"/>
    </row>
    <row r="211" spans="2:32" s="47" customFormat="1" hidden="1" x14ac:dyDescent="0.25">
      <c r="B211" s="47" t="s">
        <v>66</v>
      </c>
      <c r="E211" s="11"/>
      <c r="F211" s="194"/>
      <c r="G211" s="11">
        <v>1</v>
      </c>
      <c r="H211" s="11"/>
      <c r="I211" s="199"/>
      <c r="J211" s="199"/>
      <c r="K211" s="199"/>
      <c r="L211" s="199"/>
      <c r="M211" s="199"/>
      <c r="N211" s="199">
        <v>1</v>
      </c>
      <c r="O211" s="199"/>
      <c r="P211" s="199"/>
      <c r="Q211" s="199"/>
      <c r="R211" s="199"/>
      <c r="S211" s="199"/>
      <c r="T211" s="199"/>
      <c r="U211" s="199"/>
      <c r="V211" s="199"/>
      <c r="W211" s="199"/>
      <c r="X211" s="199"/>
      <c r="Y211" s="199"/>
      <c r="Z211" s="199"/>
      <c r="AA211" s="199"/>
      <c r="AB211" s="46"/>
      <c r="AC211" s="46"/>
      <c r="AD211" s="46"/>
      <c r="AE211" s="46"/>
      <c r="AF211" s="46"/>
    </row>
    <row r="212" spans="2:32" hidden="1" x14ac:dyDescent="0.25">
      <c r="B212" s="1" t="s">
        <v>67</v>
      </c>
      <c r="E212" s="11"/>
      <c r="F212" s="30"/>
      <c r="G212" s="11">
        <v>1</v>
      </c>
      <c r="H212" s="26"/>
    </row>
    <row r="213" spans="2:32" s="47" customFormat="1" hidden="1" x14ac:dyDescent="0.25">
      <c r="B213" s="47" t="s">
        <v>68</v>
      </c>
      <c r="E213" s="11"/>
      <c r="F213" s="194"/>
      <c r="G213" s="11">
        <v>1</v>
      </c>
      <c r="H213" s="11"/>
      <c r="I213" s="199"/>
      <c r="J213" s="199"/>
      <c r="K213" s="199"/>
      <c r="L213" s="199"/>
      <c r="M213" s="199"/>
      <c r="N213" s="199"/>
      <c r="O213" s="199"/>
      <c r="P213" s="199"/>
      <c r="Q213" s="199"/>
      <c r="R213" s="199"/>
      <c r="S213" s="199"/>
      <c r="T213" s="199"/>
      <c r="U213" s="199"/>
      <c r="V213" s="199"/>
      <c r="W213" s="199"/>
      <c r="X213" s="199"/>
      <c r="Y213" s="199"/>
      <c r="Z213" s="199"/>
      <c r="AA213" s="199"/>
      <c r="AB213" s="46"/>
      <c r="AC213" s="46"/>
      <c r="AD213" s="46"/>
      <c r="AE213" s="46"/>
      <c r="AF213" s="46"/>
    </row>
    <row r="214" spans="2:32" hidden="1" x14ac:dyDescent="0.25">
      <c r="B214" s="1" t="s">
        <v>69</v>
      </c>
      <c r="E214" s="11"/>
      <c r="F214" s="30"/>
      <c r="G214" s="11">
        <v>1</v>
      </c>
      <c r="H214" s="26"/>
    </row>
    <row r="215" spans="2:32" s="47" customFormat="1" hidden="1" x14ac:dyDescent="0.25">
      <c r="B215" s="47" t="s">
        <v>70</v>
      </c>
      <c r="E215" s="11"/>
      <c r="F215" s="194">
        <v>1</v>
      </c>
      <c r="G215" s="11"/>
      <c r="H215" s="11"/>
      <c r="I215" s="199"/>
      <c r="J215" s="199"/>
      <c r="K215" s="199"/>
      <c r="L215" s="199"/>
      <c r="M215" s="199"/>
      <c r="N215" s="199"/>
      <c r="O215" s="199"/>
      <c r="P215" s="199"/>
      <c r="Q215" s="199"/>
      <c r="R215" s="199"/>
      <c r="S215" s="199"/>
      <c r="T215" s="199"/>
      <c r="U215" s="199"/>
      <c r="V215" s="199"/>
      <c r="W215" s="199"/>
      <c r="X215" s="199"/>
      <c r="Y215" s="199"/>
      <c r="Z215" s="199"/>
      <c r="AA215" s="199"/>
      <c r="AB215" s="46"/>
      <c r="AC215" s="46"/>
      <c r="AD215" s="46"/>
      <c r="AE215" s="46"/>
      <c r="AF215" s="46"/>
    </row>
    <row r="216" spans="2:32" hidden="1" x14ac:dyDescent="0.25">
      <c r="B216" s="1" t="s">
        <v>71</v>
      </c>
      <c r="E216" s="11"/>
      <c r="F216" s="30"/>
      <c r="G216" s="11">
        <v>1</v>
      </c>
      <c r="H216" s="26"/>
      <c r="N216" s="219">
        <v>1</v>
      </c>
    </row>
    <row r="217" spans="2:32" s="47" customFormat="1" hidden="1" x14ac:dyDescent="0.25">
      <c r="B217" s="47" t="s">
        <v>72</v>
      </c>
      <c r="E217" s="11"/>
      <c r="F217" s="194"/>
      <c r="G217" s="11">
        <v>1</v>
      </c>
      <c r="H217" s="11"/>
      <c r="I217" s="199"/>
      <c r="J217" s="199"/>
      <c r="K217" s="199"/>
      <c r="L217" s="199"/>
      <c r="M217" s="199"/>
      <c r="N217" s="199"/>
      <c r="O217" s="199">
        <v>1</v>
      </c>
      <c r="P217" s="199"/>
      <c r="Q217" s="199"/>
      <c r="R217" s="199"/>
      <c r="S217" s="199"/>
      <c r="T217" s="199"/>
      <c r="U217" s="199"/>
      <c r="V217" s="199"/>
      <c r="W217" s="199"/>
      <c r="X217" s="199"/>
      <c r="Y217" s="199"/>
      <c r="Z217" s="199"/>
      <c r="AA217" s="199"/>
      <c r="AB217" s="46"/>
      <c r="AC217" s="46"/>
      <c r="AD217" s="46"/>
      <c r="AE217" s="46"/>
      <c r="AF217" s="46"/>
    </row>
    <row r="218" spans="2:32" hidden="1" x14ac:dyDescent="0.25">
      <c r="B218" s="1" t="s">
        <v>73</v>
      </c>
      <c r="E218" s="11"/>
      <c r="F218" s="30"/>
      <c r="G218" s="11">
        <v>1</v>
      </c>
      <c r="H218" s="26"/>
    </row>
    <row r="219" spans="2:32" s="47" customFormat="1" hidden="1" x14ac:dyDescent="0.25">
      <c r="B219" s="47" t="s">
        <v>74</v>
      </c>
      <c r="E219" s="11"/>
      <c r="F219" s="194">
        <v>1</v>
      </c>
      <c r="G219" s="11"/>
      <c r="H219" s="11"/>
      <c r="I219" s="199"/>
      <c r="J219" s="199"/>
      <c r="K219" s="199"/>
      <c r="L219" s="199"/>
      <c r="M219" s="199"/>
      <c r="N219" s="199"/>
      <c r="O219" s="199"/>
      <c r="P219" s="199"/>
      <c r="Q219" s="199"/>
      <c r="R219" s="199"/>
      <c r="S219" s="199"/>
      <c r="T219" s="199"/>
      <c r="U219" s="199"/>
      <c r="V219" s="199"/>
      <c r="W219" s="199"/>
      <c r="X219" s="199"/>
      <c r="Y219" s="199"/>
      <c r="Z219" s="199"/>
      <c r="AA219" s="199"/>
      <c r="AB219" s="46"/>
      <c r="AC219" s="46"/>
      <c r="AD219" s="46"/>
      <c r="AE219" s="46"/>
      <c r="AF219" s="46"/>
    </row>
    <row r="220" spans="2:32" hidden="1" x14ac:dyDescent="0.25">
      <c r="B220" s="1" t="s">
        <v>75</v>
      </c>
      <c r="E220" s="11"/>
      <c r="F220" s="30"/>
      <c r="G220" s="11">
        <v>1</v>
      </c>
      <c r="H220" s="26"/>
      <c r="N220" s="219">
        <v>1</v>
      </c>
    </row>
    <row r="221" spans="2:32" s="47" customFormat="1" hidden="1" x14ac:dyDescent="0.25">
      <c r="B221" s="47" t="s">
        <v>76</v>
      </c>
      <c r="E221" s="11"/>
      <c r="F221" s="194">
        <v>1</v>
      </c>
      <c r="G221" s="11"/>
      <c r="H221" s="11"/>
      <c r="I221" s="199"/>
      <c r="J221" s="199"/>
      <c r="K221" s="199"/>
      <c r="L221" s="199"/>
      <c r="M221" s="199"/>
      <c r="N221" s="199"/>
      <c r="O221" s="199"/>
      <c r="P221" s="199"/>
      <c r="Q221" s="199"/>
      <c r="R221" s="199"/>
      <c r="S221" s="199"/>
      <c r="T221" s="199"/>
      <c r="U221" s="199"/>
      <c r="V221" s="199"/>
      <c r="W221" s="199"/>
      <c r="X221" s="199"/>
      <c r="Y221" s="199"/>
      <c r="Z221" s="199"/>
      <c r="AA221" s="199"/>
      <c r="AB221" s="46"/>
      <c r="AC221" s="46"/>
      <c r="AD221" s="46"/>
      <c r="AE221" s="46"/>
      <c r="AF221" s="46"/>
    </row>
    <row r="222" spans="2:32" hidden="1" x14ac:dyDescent="0.25">
      <c r="B222" s="1" t="s">
        <v>77</v>
      </c>
      <c r="E222" s="11"/>
      <c r="F222" s="30"/>
      <c r="G222" s="11">
        <v>1</v>
      </c>
      <c r="H222" s="26"/>
    </row>
    <row r="223" spans="2:32" s="47" customFormat="1" hidden="1" x14ac:dyDescent="0.25">
      <c r="B223" s="47" t="s">
        <v>78</v>
      </c>
      <c r="E223" s="11"/>
      <c r="F223" s="194"/>
      <c r="G223" s="11">
        <v>1</v>
      </c>
      <c r="H223" s="11"/>
      <c r="I223" s="199"/>
      <c r="J223" s="199"/>
      <c r="K223" s="199"/>
      <c r="L223" s="199"/>
      <c r="M223" s="199"/>
      <c r="N223" s="199">
        <v>1</v>
      </c>
      <c r="O223" s="199"/>
      <c r="P223" s="199"/>
      <c r="Q223" s="199"/>
      <c r="R223" s="199"/>
      <c r="S223" s="199"/>
      <c r="T223" s="199"/>
      <c r="U223" s="199"/>
      <c r="V223" s="199"/>
      <c r="W223" s="199"/>
      <c r="X223" s="199"/>
      <c r="Y223" s="199"/>
      <c r="Z223" s="199"/>
      <c r="AA223" s="199"/>
      <c r="AB223" s="46"/>
      <c r="AC223" s="46"/>
      <c r="AD223" s="46"/>
      <c r="AE223" s="46"/>
      <c r="AF223" s="46"/>
    </row>
    <row r="224" spans="2:32" hidden="1" x14ac:dyDescent="0.25">
      <c r="B224" s="1" t="s">
        <v>79</v>
      </c>
      <c r="E224" s="11"/>
      <c r="F224" s="30"/>
      <c r="G224" s="11">
        <v>1</v>
      </c>
      <c r="H224" s="26"/>
      <c r="N224" s="219">
        <v>1</v>
      </c>
      <c r="AE224" s="21">
        <v>1</v>
      </c>
    </row>
    <row r="225" spans="2:32" s="47" customFormat="1" hidden="1" x14ac:dyDescent="0.25">
      <c r="B225" s="47" t="s">
        <v>101</v>
      </c>
      <c r="E225" s="11"/>
      <c r="F225" s="194">
        <v>1</v>
      </c>
      <c r="G225" s="11"/>
      <c r="H225" s="11"/>
      <c r="I225" s="199"/>
      <c r="J225" s="199"/>
      <c r="K225" s="199"/>
      <c r="L225" s="199"/>
      <c r="M225" s="199"/>
      <c r="N225" s="199"/>
      <c r="O225" s="199"/>
      <c r="P225" s="199"/>
      <c r="Q225" s="199"/>
      <c r="R225" s="199"/>
      <c r="S225" s="199"/>
      <c r="T225" s="199"/>
      <c r="U225" s="199"/>
      <c r="V225" s="199"/>
      <c r="W225" s="199"/>
      <c r="X225" s="199"/>
      <c r="Y225" s="199"/>
      <c r="Z225" s="199"/>
      <c r="AA225" s="199"/>
      <c r="AB225" s="46"/>
      <c r="AC225" s="46"/>
      <c r="AD225" s="46"/>
      <c r="AE225" s="46"/>
      <c r="AF225" s="46"/>
    </row>
    <row r="226" spans="2:32" hidden="1" x14ac:dyDescent="0.25">
      <c r="B226" s="1" t="s">
        <v>97</v>
      </c>
      <c r="E226" s="11"/>
      <c r="F226" s="30"/>
      <c r="G226" s="11">
        <v>1</v>
      </c>
      <c r="H226" s="26"/>
    </row>
    <row r="227" spans="2:32" s="47" customFormat="1" hidden="1" x14ac:dyDescent="0.25">
      <c r="B227" s="47" t="s">
        <v>98</v>
      </c>
      <c r="E227" s="11"/>
      <c r="F227" s="194"/>
      <c r="G227" s="11">
        <v>1</v>
      </c>
      <c r="H227" s="11"/>
      <c r="I227" s="199"/>
      <c r="J227" s="199"/>
      <c r="K227" s="199"/>
      <c r="L227" s="199"/>
      <c r="M227" s="199"/>
      <c r="N227" s="199"/>
      <c r="O227" s="199"/>
      <c r="P227" s="199"/>
      <c r="Q227" s="199"/>
      <c r="R227" s="199"/>
      <c r="S227" s="199"/>
      <c r="T227" s="199"/>
      <c r="U227" s="199"/>
      <c r="V227" s="199"/>
      <c r="W227" s="199"/>
      <c r="X227" s="199"/>
      <c r="Y227" s="199"/>
      <c r="Z227" s="199"/>
      <c r="AA227" s="199"/>
      <c r="AB227" s="46"/>
      <c r="AC227" s="46"/>
      <c r="AD227" s="46"/>
      <c r="AE227" s="46"/>
      <c r="AF227" s="46"/>
    </row>
    <row r="228" spans="2:32" hidden="1" x14ac:dyDescent="0.25">
      <c r="B228" s="1" t="s">
        <v>99</v>
      </c>
      <c r="E228" s="11"/>
      <c r="F228" s="30">
        <v>1</v>
      </c>
      <c r="G228" s="11"/>
      <c r="H228" s="26"/>
    </row>
    <row r="229" spans="2:32" s="47" customFormat="1" hidden="1" x14ac:dyDescent="0.25">
      <c r="B229" s="47" t="s">
        <v>80</v>
      </c>
      <c r="E229" s="11">
        <v>1</v>
      </c>
      <c r="F229" s="194"/>
      <c r="G229" s="11"/>
      <c r="H229" s="11"/>
      <c r="I229" s="199"/>
      <c r="J229" s="199"/>
      <c r="K229" s="199"/>
      <c r="L229" s="199"/>
      <c r="M229" s="199"/>
      <c r="N229" s="199"/>
      <c r="O229" s="199"/>
      <c r="P229" s="199"/>
      <c r="Q229" s="199"/>
      <c r="R229" s="199"/>
      <c r="S229" s="199"/>
      <c r="T229" s="199"/>
      <c r="U229" s="199"/>
      <c r="V229" s="199"/>
      <c r="W229" s="199"/>
      <c r="X229" s="199"/>
      <c r="Y229" s="199"/>
      <c r="Z229" s="199"/>
      <c r="AA229" s="199"/>
      <c r="AB229" s="46"/>
      <c r="AC229" s="46"/>
      <c r="AD229" s="46"/>
      <c r="AE229" s="46"/>
      <c r="AF229" s="46"/>
    </row>
    <row r="230" spans="2:32" hidden="1" x14ac:dyDescent="0.25">
      <c r="B230" s="1" t="s">
        <v>81</v>
      </c>
      <c r="E230" s="11">
        <v>1</v>
      </c>
      <c r="F230" s="30"/>
      <c r="G230" s="11"/>
      <c r="H230" s="26"/>
    </row>
    <row r="231" spans="2:32" s="47" customFormat="1" hidden="1" x14ac:dyDescent="0.25">
      <c r="B231" s="47" t="s">
        <v>100</v>
      </c>
      <c r="E231" s="11"/>
      <c r="F231" s="194"/>
      <c r="G231" s="11">
        <v>1</v>
      </c>
      <c r="H231" s="11"/>
      <c r="I231" s="199"/>
      <c r="J231" s="199"/>
      <c r="K231" s="199"/>
      <c r="L231" s="199"/>
      <c r="M231" s="199"/>
      <c r="N231" s="199"/>
      <c r="O231" s="199"/>
      <c r="P231" s="199"/>
      <c r="Q231" s="199"/>
      <c r="R231" s="199"/>
      <c r="S231" s="199"/>
      <c r="T231" s="199"/>
      <c r="U231" s="199"/>
      <c r="V231" s="199"/>
      <c r="W231" s="199"/>
      <c r="X231" s="199"/>
      <c r="Y231" s="199"/>
      <c r="Z231" s="199"/>
      <c r="AA231" s="199"/>
      <c r="AB231" s="46"/>
      <c r="AC231" s="46"/>
      <c r="AD231" s="46"/>
      <c r="AE231" s="46"/>
      <c r="AF231" s="46"/>
    </row>
    <row r="232" spans="2:32" hidden="1" x14ac:dyDescent="0.25">
      <c r="B232" s="1" t="s">
        <v>82</v>
      </c>
      <c r="E232" s="11"/>
      <c r="F232" s="30"/>
      <c r="G232" s="11">
        <v>1</v>
      </c>
      <c r="H232" s="26"/>
    </row>
    <row r="233" spans="2:32" s="47" customFormat="1" hidden="1" x14ac:dyDescent="0.25">
      <c r="B233" s="47" t="s">
        <v>83</v>
      </c>
      <c r="E233" s="11">
        <v>1</v>
      </c>
      <c r="F233" s="194"/>
      <c r="G233" s="11"/>
      <c r="H233" s="11"/>
      <c r="I233" s="199"/>
      <c r="J233" s="199"/>
      <c r="K233" s="199"/>
      <c r="L233" s="199"/>
      <c r="M233" s="199"/>
      <c r="N233" s="199"/>
      <c r="O233" s="199"/>
      <c r="P233" s="199"/>
      <c r="Q233" s="199"/>
      <c r="R233" s="199"/>
      <c r="S233" s="199"/>
      <c r="T233" s="199"/>
      <c r="U233" s="199"/>
      <c r="V233" s="199"/>
      <c r="W233" s="199"/>
      <c r="X233" s="199"/>
      <c r="Y233" s="199"/>
      <c r="Z233" s="199"/>
      <c r="AA233" s="199"/>
      <c r="AB233" s="46"/>
      <c r="AC233" s="46"/>
      <c r="AD233" s="46"/>
      <c r="AE233" s="46"/>
      <c r="AF233" s="46"/>
    </row>
    <row r="234" spans="2:32" hidden="1" x14ac:dyDescent="0.25">
      <c r="B234" s="1" t="s">
        <v>84</v>
      </c>
      <c r="E234" s="11"/>
      <c r="F234" s="30"/>
      <c r="G234" s="11">
        <v>1</v>
      </c>
      <c r="H234" s="26"/>
      <c r="N234" s="219">
        <v>1</v>
      </c>
    </row>
    <row r="235" spans="2:32" s="47" customFormat="1" hidden="1" x14ac:dyDescent="0.25">
      <c r="B235" s="47" t="s">
        <v>85</v>
      </c>
      <c r="E235" s="11"/>
      <c r="F235" s="194"/>
      <c r="G235" s="11">
        <v>1</v>
      </c>
      <c r="H235" s="11"/>
      <c r="I235" s="199"/>
      <c r="J235" s="199"/>
      <c r="K235" s="199"/>
      <c r="L235" s="199"/>
      <c r="M235" s="199"/>
      <c r="N235" s="199">
        <v>1</v>
      </c>
      <c r="O235" s="199"/>
      <c r="P235" s="199"/>
      <c r="Q235" s="199"/>
      <c r="R235" s="199"/>
      <c r="S235" s="199"/>
      <c r="T235" s="199"/>
      <c r="U235" s="199"/>
      <c r="V235" s="199"/>
      <c r="W235" s="199"/>
      <c r="X235" s="199"/>
      <c r="Y235" s="199"/>
      <c r="Z235" s="199"/>
      <c r="AA235" s="199"/>
      <c r="AB235" s="46"/>
      <c r="AC235" s="46"/>
      <c r="AD235" s="46"/>
      <c r="AE235" s="46"/>
      <c r="AF235" s="46"/>
    </row>
    <row r="236" spans="2:32" hidden="1" x14ac:dyDescent="0.25">
      <c r="B236" s="1" t="s">
        <v>86</v>
      </c>
      <c r="E236" s="11"/>
      <c r="F236" s="30"/>
      <c r="G236" s="11">
        <v>1</v>
      </c>
      <c r="H236" s="26"/>
      <c r="O236" s="219">
        <v>1</v>
      </c>
    </row>
    <row r="237" spans="2:32" s="47" customFormat="1" hidden="1" x14ac:dyDescent="0.25">
      <c r="B237" s="47" t="s">
        <v>87</v>
      </c>
      <c r="E237" s="23">
        <v>1</v>
      </c>
      <c r="F237" s="36"/>
      <c r="G237" s="23"/>
      <c r="H237" s="23"/>
      <c r="I237" s="199"/>
      <c r="J237" s="199"/>
      <c r="K237" s="199"/>
      <c r="L237" s="199"/>
      <c r="M237" s="199"/>
      <c r="N237" s="199"/>
      <c r="O237" s="199"/>
      <c r="P237" s="199"/>
      <c r="Q237" s="199"/>
      <c r="R237" s="199"/>
      <c r="S237" s="199"/>
      <c r="T237" s="199"/>
      <c r="U237" s="199"/>
      <c r="V237" s="199"/>
      <c r="W237" s="199"/>
      <c r="X237" s="199"/>
      <c r="Y237" s="199"/>
      <c r="Z237" s="199"/>
      <c r="AA237" s="199"/>
      <c r="AB237" s="46"/>
      <c r="AC237" s="46"/>
      <c r="AD237" s="46"/>
      <c r="AE237" s="46"/>
      <c r="AF237" s="46"/>
    </row>
    <row r="238" spans="2:32" hidden="1" x14ac:dyDescent="0.25">
      <c r="B238" s="3" t="s">
        <v>0</v>
      </c>
      <c r="D238" s="32">
        <f>SUM(E238:G238)</f>
        <v>7</v>
      </c>
      <c r="E238" s="21">
        <f>SUM(E239:E245)</f>
        <v>4</v>
      </c>
      <c r="F238" s="21">
        <f>SUM(F239:F245)</f>
        <v>2</v>
      </c>
      <c r="G238" s="21">
        <f>SUM(G239:G245)</f>
        <v>1</v>
      </c>
      <c r="H238" s="21">
        <f>SUM(H239:H245)</f>
        <v>0</v>
      </c>
      <c r="I238" s="219" t="s">
        <v>7</v>
      </c>
    </row>
    <row r="239" spans="2:32" s="47" customFormat="1" hidden="1" x14ac:dyDescent="0.25">
      <c r="B239" s="47" t="s">
        <v>88</v>
      </c>
      <c r="E239" s="34"/>
      <c r="F239" s="24">
        <v>1</v>
      </c>
      <c r="G239" s="42"/>
      <c r="H239" s="24"/>
      <c r="I239" s="199"/>
      <c r="J239" s="199"/>
      <c r="K239" s="199"/>
      <c r="L239" s="199"/>
      <c r="M239" s="199"/>
      <c r="N239" s="199"/>
      <c r="O239" s="199"/>
      <c r="P239" s="199"/>
      <c r="Q239" s="199"/>
      <c r="R239" s="199"/>
      <c r="S239" s="199"/>
      <c r="T239" s="199"/>
      <c r="U239" s="199"/>
      <c r="V239" s="199"/>
      <c r="W239" s="199"/>
      <c r="X239" s="199"/>
      <c r="Y239" s="199"/>
      <c r="Z239" s="199"/>
      <c r="AA239" s="199"/>
      <c r="AB239" s="46"/>
      <c r="AC239" s="46"/>
      <c r="AD239" s="46"/>
      <c r="AE239" s="46"/>
      <c r="AF239" s="46"/>
    </row>
    <row r="240" spans="2:32" hidden="1" x14ac:dyDescent="0.25">
      <c r="B240" s="1" t="s">
        <v>89</v>
      </c>
      <c r="E240" s="194"/>
      <c r="F240" s="26"/>
      <c r="G240" s="199">
        <v>1</v>
      </c>
      <c r="H240" s="26"/>
    </row>
    <row r="241" spans="2:32" s="47" customFormat="1" hidden="1" x14ac:dyDescent="0.25">
      <c r="B241" s="47" t="s">
        <v>90</v>
      </c>
      <c r="E241" s="194"/>
      <c r="F241" s="11">
        <v>1</v>
      </c>
      <c r="G241" s="199"/>
      <c r="H241" s="11"/>
      <c r="I241" s="199"/>
      <c r="J241" s="199"/>
      <c r="K241" s="199"/>
      <c r="L241" s="199"/>
      <c r="M241" s="199"/>
      <c r="N241" s="199"/>
      <c r="O241" s="199"/>
      <c r="P241" s="199"/>
      <c r="Q241" s="199"/>
      <c r="R241" s="199"/>
      <c r="S241" s="199"/>
      <c r="T241" s="199"/>
      <c r="U241" s="199"/>
      <c r="V241" s="199"/>
      <c r="W241" s="199"/>
      <c r="X241" s="199"/>
      <c r="Y241" s="199"/>
      <c r="Z241" s="199"/>
      <c r="AA241" s="199"/>
      <c r="AB241" s="46"/>
      <c r="AC241" s="46"/>
      <c r="AD241" s="46"/>
      <c r="AE241" s="46"/>
      <c r="AF241" s="46"/>
    </row>
    <row r="242" spans="2:32" hidden="1" x14ac:dyDescent="0.25">
      <c r="B242" s="1" t="s">
        <v>91</v>
      </c>
      <c r="E242" s="194">
        <v>1</v>
      </c>
      <c r="F242" s="26"/>
      <c r="G242" s="199"/>
      <c r="H242" s="26"/>
    </row>
    <row r="243" spans="2:32" s="47" customFormat="1" hidden="1" x14ac:dyDescent="0.25">
      <c r="B243" s="47" t="s">
        <v>92</v>
      </c>
      <c r="E243" s="194">
        <v>1</v>
      </c>
      <c r="F243" s="11"/>
      <c r="G243" s="199"/>
      <c r="H243" s="11"/>
      <c r="I243" s="199"/>
      <c r="J243" s="199"/>
      <c r="K243" s="199"/>
      <c r="L243" s="199"/>
      <c r="M243" s="199"/>
      <c r="N243" s="199"/>
      <c r="O243" s="199"/>
      <c r="P243" s="199"/>
      <c r="Q243" s="199"/>
      <c r="R243" s="199"/>
      <c r="S243" s="199"/>
      <c r="T243" s="199"/>
      <c r="U243" s="199"/>
      <c r="V243" s="199"/>
      <c r="W243" s="199"/>
      <c r="X243" s="199"/>
      <c r="Y243" s="199"/>
      <c r="Z243" s="199"/>
      <c r="AA243" s="199"/>
      <c r="AB243" s="46"/>
      <c r="AC243" s="46"/>
      <c r="AD243" s="46"/>
      <c r="AE243" s="46"/>
      <c r="AF243" s="46"/>
    </row>
    <row r="244" spans="2:32" hidden="1" x14ac:dyDescent="0.25">
      <c r="B244" s="1" t="s">
        <v>93</v>
      </c>
      <c r="E244" s="194">
        <v>1</v>
      </c>
      <c r="F244" s="26"/>
      <c r="G244" s="199"/>
      <c r="H244" s="26"/>
    </row>
    <row r="245" spans="2:32" s="47" customFormat="1" hidden="1" x14ac:dyDescent="0.25">
      <c r="B245" s="47" t="s">
        <v>95</v>
      </c>
      <c r="E245" s="36">
        <v>1</v>
      </c>
      <c r="F245" s="23"/>
      <c r="G245" s="43"/>
      <c r="H245" s="23"/>
      <c r="I245" s="199"/>
      <c r="J245" s="199"/>
      <c r="K245" s="199"/>
      <c r="L245" s="199"/>
      <c r="M245" s="199"/>
      <c r="N245" s="199"/>
      <c r="O245" s="199"/>
      <c r="P245" s="199"/>
      <c r="Q245" s="199"/>
      <c r="R245" s="199"/>
      <c r="S245" s="199"/>
      <c r="T245" s="199"/>
      <c r="U245" s="199"/>
      <c r="V245" s="199"/>
      <c r="W245" s="199"/>
      <c r="X245" s="199"/>
      <c r="Y245" s="199"/>
      <c r="Z245" s="199"/>
      <c r="AA245" s="199"/>
      <c r="AB245" s="46"/>
      <c r="AC245" s="46"/>
      <c r="AD245" s="46"/>
      <c r="AE245" s="46"/>
      <c r="AF245" s="46"/>
    </row>
    <row r="246" spans="2:32" hidden="1" x14ac:dyDescent="0.25">
      <c r="B246" s="3" t="s">
        <v>102</v>
      </c>
      <c r="D246" s="32">
        <f>SUM(E246:G246)</f>
        <v>1</v>
      </c>
      <c r="E246" s="49"/>
      <c r="F246" s="49">
        <f>SUM(F247)</f>
        <v>1</v>
      </c>
      <c r="G246" s="49"/>
      <c r="H246" s="49"/>
    </row>
    <row r="247" spans="2:32" s="47" customFormat="1" hidden="1" x14ac:dyDescent="0.25">
      <c r="B247" s="47" t="s">
        <v>94</v>
      </c>
      <c r="E247" s="50"/>
      <c r="F247" s="51">
        <v>1</v>
      </c>
      <c r="G247" s="51"/>
      <c r="H247" s="52"/>
      <c r="I247" s="199"/>
      <c r="J247" s="199"/>
      <c r="K247" s="199"/>
      <c r="L247" s="199"/>
      <c r="M247" s="199"/>
      <c r="N247" s="199"/>
      <c r="O247" s="199"/>
      <c r="P247" s="199"/>
      <c r="Q247" s="199"/>
      <c r="R247" s="199"/>
      <c r="S247" s="199"/>
      <c r="T247" s="199"/>
      <c r="U247" s="199"/>
      <c r="V247" s="199"/>
      <c r="W247" s="199"/>
      <c r="X247" s="199"/>
      <c r="Y247" s="199"/>
      <c r="Z247" s="199"/>
      <c r="AA247" s="199"/>
      <c r="AB247" s="46"/>
      <c r="AC247" s="46"/>
      <c r="AD247" s="46"/>
      <c r="AE247" s="46"/>
      <c r="AF247" s="46"/>
    </row>
    <row r="248" spans="2:32" hidden="1" x14ac:dyDescent="0.25">
      <c r="B248" s="1" t="s">
        <v>7</v>
      </c>
      <c r="G248" s="219"/>
    </row>
    <row r="249" spans="2:32" hidden="1" x14ac:dyDescent="0.25">
      <c r="G249" s="219"/>
    </row>
    <row r="250" spans="2:32" hidden="1" x14ac:dyDescent="0.25">
      <c r="E250" s="21" t="s">
        <v>7</v>
      </c>
      <c r="G250" s="219"/>
    </row>
    <row r="251" spans="2:32" hidden="1" x14ac:dyDescent="0.25">
      <c r="C251" s="1" t="s">
        <v>7</v>
      </c>
      <c r="G251" s="219"/>
    </row>
    <row r="252" spans="2:32" hidden="1" x14ac:dyDescent="0.25">
      <c r="G252" s="219"/>
    </row>
    <row r="253" spans="2:32" hidden="1" x14ac:dyDescent="0.25">
      <c r="G253" s="219"/>
    </row>
    <row r="254" spans="2:32" hidden="1" x14ac:dyDescent="0.25">
      <c r="G254" s="219"/>
    </row>
    <row r="255" spans="2:32" hidden="1" x14ac:dyDescent="0.25">
      <c r="G255" s="219"/>
    </row>
    <row r="256" spans="2:32" hidden="1" x14ac:dyDescent="0.25">
      <c r="G256" s="219"/>
    </row>
    <row r="257" spans="7:7" hidden="1" x14ac:dyDescent="0.25">
      <c r="G257" s="219"/>
    </row>
    <row r="258" spans="7:7" hidden="1" x14ac:dyDescent="0.25">
      <c r="G258" s="219"/>
    </row>
    <row r="259" spans="7:7" hidden="1" x14ac:dyDescent="0.25">
      <c r="G259" s="219"/>
    </row>
    <row r="260" spans="7:7" hidden="1" x14ac:dyDescent="0.25">
      <c r="G260" s="219"/>
    </row>
    <row r="261" spans="7:7" hidden="1" x14ac:dyDescent="0.25">
      <c r="G261" s="219"/>
    </row>
    <row r="262" spans="7:7" hidden="1" x14ac:dyDescent="0.25">
      <c r="G262" s="219"/>
    </row>
    <row r="263" spans="7:7" hidden="1" x14ac:dyDescent="0.25">
      <c r="G263" s="219"/>
    </row>
    <row r="264" spans="7:7" hidden="1" x14ac:dyDescent="0.25">
      <c r="G264" s="219"/>
    </row>
    <row r="265" spans="7:7" hidden="1" x14ac:dyDescent="0.25">
      <c r="G265" s="219"/>
    </row>
    <row r="266" spans="7:7" hidden="1" x14ac:dyDescent="0.25">
      <c r="G266" s="219"/>
    </row>
    <row r="267" spans="7:7" hidden="1" x14ac:dyDescent="0.25">
      <c r="G267" s="219"/>
    </row>
    <row r="268" spans="7:7" hidden="1" x14ac:dyDescent="0.25">
      <c r="G268" s="219"/>
    </row>
    <row r="269" spans="7:7" hidden="1" x14ac:dyDescent="0.25">
      <c r="G269" s="219"/>
    </row>
    <row r="270" spans="7:7" hidden="1" x14ac:dyDescent="0.25">
      <c r="G270" s="219"/>
    </row>
    <row r="271" spans="7:7" hidden="1" x14ac:dyDescent="0.25">
      <c r="G271" s="219"/>
    </row>
    <row r="272" spans="7:7" hidden="1" x14ac:dyDescent="0.25">
      <c r="G272" s="219"/>
    </row>
    <row r="273" spans="7:7" hidden="1" x14ac:dyDescent="0.25">
      <c r="G273" s="219"/>
    </row>
    <row r="274" spans="7:7" hidden="1" x14ac:dyDescent="0.25">
      <c r="G274" s="219"/>
    </row>
    <row r="275" spans="7:7" hidden="1" x14ac:dyDescent="0.25">
      <c r="G275" s="219"/>
    </row>
    <row r="276" spans="7:7" hidden="1" x14ac:dyDescent="0.25">
      <c r="G276" s="219"/>
    </row>
    <row r="277" spans="7:7" hidden="1" x14ac:dyDescent="0.25">
      <c r="G277" s="219"/>
    </row>
    <row r="278" spans="7:7" hidden="1" x14ac:dyDescent="0.25">
      <c r="G278" s="219"/>
    </row>
    <row r="279" spans="7:7" hidden="1" x14ac:dyDescent="0.25">
      <c r="G279" s="219"/>
    </row>
    <row r="280" spans="7:7" hidden="1" x14ac:dyDescent="0.25">
      <c r="G280" s="219"/>
    </row>
    <row r="281" spans="7:7" x14ac:dyDescent="0.25">
      <c r="G281" s="219"/>
    </row>
    <row r="282" spans="7:7" x14ac:dyDescent="0.25">
      <c r="G282" s="219"/>
    </row>
    <row r="283" spans="7:7" x14ac:dyDescent="0.25">
      <c r="G283" s="219"/>
    </row>
    <row r="284" spans="7:7" x14ac:dyDescent="0.25">
      <c r="G284" s="219"/>
    </row>
    <row r="285" spans="7:7" x14ac:dyDescent="0.25">
      <c r="G285" s="219"/>
    </row>
    <row r="286" spans="7:7" x14ac:dyDescent="0.25">
      <c r="G286" s="219"/>
    </row>
    <row r="287" spans="7:7" x14ac:dyDescent="0.25">
      <c r="G287" s="219"/>
    </row>
    <row r="288" spans="7:7" x14ac:dyDescent="0.25">
      <c r="G288" s="219"/>
    </row>
    <row r="289" spans="7:7" x14ac:dyDescent="0.25">
      <c r="G289" s="219"/>
    </row>
    <row r="290" spans="7:7" x14ac:dyDescent="0.25">
      <c r="G290" s="219"/>
    </row>
    <row r="291" spans="7:7" x14ac:dyDescent="0.25">
      <c r="G291" s="219"/>
    </row>
    <row r="292" spans="7:7" x14ac:dyDescent="0.25">
      <c r="G292" s="219"/>
    </row>
    <row r="293" spans="7:7" x14ac:dyDescent="0.25">
      <c r="G293" s="219"/>
    </row>
    <row r="294" spans="7:7" x14ac:dyDescent="0.25">
      <c r="G294" s="219"/>
    </row>
    <row r="295" spans="7:7" x14ac:dyDescent="0.25">
      <c r="G295" s="219"/>
    </row>
    <row r="296" spans="7:7" x14ac:dyDescent="0.25">
      <c r="G296" s="219"/>
    </row>
    <row r="297" spans="7:7" x14ac:dyDescent="0.25">
      <c r="G297" s="219"/>
    </row>
    <row r="298" spans="7:7" x14ac:dyDescent="0.25">
      <c r="G298" s="219"/>
    </row>
    <row r="299" spans="7:7" x14ac:dyDescent="0.25">
      <c r="G299" s="219"/>
    </row>
    <row r="300" spans="7:7" x14ac:dyDescent="0.25">
      <c r="G300" s="219"/>
    </row>
    <row r="301" spans="7:7" x14ac:dyDescent="0.25">
      <c r="G301" s="219"/>
    </row>
    <row r="302" spans="7:7" x14ac:dyDescent="0.25">
      <c r="G302" s="219"/>
    </row>
    <row r="303" spans="7:7" x14ac:dyDescent="0.25">
      <c r="G303" s="219"/>
    </row>
    <row r="304" spans="7:7" x14ac:dyDescent="0.25">
      <c r="G304" s="219"/>
    </row>
    <row r="305" spans="7:7" x14ac:dyDescent="0.25">
      <c r="G305" s="219"/>
    </row>
    <row r="306" spans="7:7" x14ac:dyDescent="0.25">
      <c r="G306" s="219"/>
    </row>
    <row r="307" spans="7:7" x14ac:dyDescent="0.25">
      <c r="G307" s="219"/>
    </row>
    <row r="308" spans="7:7" x14ac:dyDescent="0.25">
      <c r="G308" s="219"/>
    </row>
    <row r="309" spans="7:7" x14ac:dyDescent="0.25">
      <c r="G309" s="219"/>
    </row>
    <row r="310" spans="7:7" x14ac:dyDescent="0.25">
      <c r="G310" s="219"/>
    </row>
    <row r="311" spans="7:7" x14ac:dyDescent="0.25">
      <c r="G311" s="219"/>
    </row>
    <row r="312" spans="7:7" x14ac:dyDescent="0.25">
      <c r="G312" s="219"/>
    </row>
    <row r="313" spans="7:7" x14ac:dyDescent="0.25">
      <c r="G313" s="219"/>
    </row>
    <row r="314" spans="7:7" x14ac:dyDescent="0.25">
      <c r="G314" s="219"/>
    </row>
    <row r="315" spans="7:7" x14ac:dyDescent="0.25">
      <c r="G315" s="219"/>
    </row>
    <row r="316" spans="7:7" x14ac:dyDescent="0.25">
      <c r="G316" s="219"/>
    </row>
  </sheetData>
  <mergeCells count="187">
    <mergeCell ref="B2:C2"/>
    <mergeCell ref="B6:N6"/>
    <mergeCell ref="B7:M7"/>
    <mergeCell ref="F9:G9"/>
    <mergeCell ref="H9:I9"/>
    <mergeCell ref="J9:M9"/>
    <mergeCell ref="N9:O9"/>
    <mergeCell ref="J10:K10"/>
    <mergeCell ref="L10:M10"/>
    <mergeCell ref="B9:E9"/>
    <mergeCell ref="B10:E10"/>
    <mergeCell ref="J14:K14"/>
    <mergeCell ref="L14:M14"/>
    <mergeCell ref="J15:K15"/>
    <mergeCell ref="J16:K16"/>
    <mergeCell ref="L16:M16"/>
    <mergeCell ref="J17:K17"/>
    <mergeCell ref="J11:K11"/>
    <mergeCell ref="L11:M11"/>
    <mergeCell ref="J12:K12"/>
    <mergeCell ref="L12:M12"/>
    <mergeCell ref="J13:K13"/>
    <mergeCell ref="L13:M13"/>
    <mergeCell ref="L26:M26"/>
    <mergeCell ref="J27:K27"/>
    <mergeCell ref="J18:K18"/>
    <mergeCell ref="J19:K19"/>
    <mergeCell ref="J20:K20"/>
    <mergeCell ref="L20:M20"/>
    <mergeCell ref="J21:K21"/>
    <mergeCell ref="J22:K22"/>
    <mergeCell ref="L22:M22"/>
    <mergeCell ref="J28:K28"/>
    <mergeCell ref="J29:K29"/>
    <mergeCell ref="J30:K30"/>
    <mergeCell ref="J31:K31"/>
    <mergeCell ref="J32:K32"/>
    <mergeCell ref="J33:K33"/>
    <mergeCell ref="J23:K23"/>
    <mergeCell ref="J24:K24"/>
    <mergeCell ref="J25:K25"/>
    <mergeCell ref="J26:K26"/>
    <mergeCell ref="L47:M47"/>
    <mergeCell ref="W54:W55"/>
    <mergeCell ref="M54:N55"/>
    <mergeCell ref="J34:K34"/>
    <mergeCell ref="J35:K35"/>
    <mergeCell ref="J36:K36"/>
    <mergeCell ref="L36:M36"/>
    <mergeCell ref="J37:K37"/>
    <mergeCell ref="J38:K38"/>
    <mergeCell ref="R54:R55"/>
    <mergeCell ref="S54:S55"/>
    <mergeCell ref="O53:S53"/>
    <mergeCell ref="T53:AD53"/>
    <mergeCell ref="J53:N53"/>
    <mergeCell ref="B52:D55"/>
    <mergeCell ref="E52:F53"/>
    <mergeCell ref="G52:AD52"/>
    <mergeCell ref="J39:K39"/>
    <mergeCell ref="L39:M39"/>
    <mergeCell ref="J40:K40"/>
    <mergeCell ref="J41:K41"/>
    <mergeCell ref="J42:K42"/>
    <mergeCell ref="J43:K43"/>
    <mergeCell ref="E54:E55"/>
    <mergeCell ref="F54:F55"/>
    <mergeCell ref="G54:G55"/>
    <mergeCell ref="H54:H55"/>
    <mergeCell ref="I54:I55"/>
    <mergeCell ref="J54:L55"/>
    <mergeCell ref="J44:K44"/>
    <mergeCell ref="J45:K45"/>
    <mergeCell ref="J46:K46"/>
    <mergeCell ref="J47:K47"/>
    <mergeCell ref="J60:L60"/>
    <mergeCell ref="M60:N60"/>
    <mergeCell ref="J61:L61"/>
    <mergeCell ref="M61:N61"/>
    <mergeCell ref="J62:L62"/>
    <mergeCell ref="M62:N62"/>
    <mergeCell ref="AD54:AD55"/>
    <mergeCell ref="J56:L56"/>
    <mergeCell ref="J57:L57"/>
    <mergeCell ref="M57:N57"/>
    <mergeCell ref="J59:L59"/>
    <mergeCell ref="M59:N59"/>
    <mergeCell ref="X54:X55"/>
    <mergeCell ref="Y54:Y55"/>
    <mergeCell ref="Z54:Z55"/>
    <mergeCell ref="AA54:AA55"/>
    <mergeCell ref="AB54:AB55"/>
    <mergeCell ref="AC54:AC55"/>
    <mergeCell ref="T54:T55"/>
    <mergeCell ref="U54:U55"/>
    <mergeCell ref="V54:V55"/>
    <mergeCell ref="O54:O55"/>
    <mergeCell ref="P54:P55"/>
    <mergeCell ref="Q54:Q55"/>
    <mergeCell ref="J67:L67"/>
    <mergeCell ref="J68:L68"/>
    <mergeCell ref="M68:N68"/>
    <mergeCell ref="J69:L69"/>
    <mergeCell ref="M69:N69"/>
    <mergeCell ref="J70:L70"/>
    <mergeCell ref="M70:N70"/>
    <mergeCell ref="J64:L64"/>
    <mergeCell ref="M64:N64"/>
    <mergeCell ref="J65:L65"/>
    <mergeCell ref="M65:N65"/>
    <mergeCell ref="J66:L66"/>
    <mergeCell ref="M66:N66"/>
    <mergeCell ref="M76:N76"/>
    <mergeCell ref="J78:L78"/>
    <mergeCell ref="M78:N78"/>
    <mergeCell ref="J79:L79"/>
    <mergeCell ref="M79:N79"/>
    <mergeCell ref="J80:L80"/>
    <mergeCell ref="M80:N80"/>
    <mergeCell ref="J71:L71"/>
    <mergeCell ref="M71:N71"/>
    <mergeCell ref="M72:N72"/>
    <mergeCell ref="J73:L73"/>
    <mergeCell ref="M73:N73"/>
    <mergeCell ref="M74:N74"/>
    <mergeCell ref="J85:L85"/>
    <mergeCell ref="M85:N85"/>
    <mergeCell ref="J87:L87"/>
    <mergeCell ref="M87:N87"/>
    <mergeCell ref="J88:L88"/>
    <mergeCell ref="M88:N88"/>
    <mergeCell ref="J81:L81"/>
    <mergeCell ref="M81:N81"/>
    <mergeCell ref="J82:L82"/>
    <mergeCell ref="M82:N82"/>
    <mergeCell ref="J84:L84"/>
    <mergeCell ref="M84:N84"/>
    <mergeCell ref="M94:N94"/>
    <mergeCell ref="J96:L96"/>
    <mergeCell ref="M96:N96"/>
    <mergeCell ref="J97:L97"/>
    <mergeCell ref="M97:N97"/>
    <mergeCell ref="J98:L98"/>
    <mergeCell ref="M98:N98"/>
    <mergeCell ref="J90:L90"/>
    <mergeCell ref="M90:N90"/>
    <mergeCell ref="J91:L91"/>
    <mergeCell ref="M91:N91"/>
    <mergeCell ref="M92:N92"/>
    <mergeCell ref="J93:L93"/>
    <mergeCell ref="M93:N93"/>
    <mergeCell ref="J102:L102"/>
    <mergeCell ref="M102:N102"/>
    <mergeCell ref="J103:L103"/>
    <mergeCell ref="M103:N103"/>
    <mergeCell ref="J104:L104"/>
    <mergeCell ref="M104:N104"/>
    <mergeCell ref="J99:L99"/>
    <mergeCell ref="M99:N99"/>
    <mergeCell ref="J100:L100"/>
    <mergeCell ref="M100:N100"/>
    <mergeCell ref="J101:L101"/>
    <mergeCell ref="M101:N101"/>
    <mergeCell ref="J108:L108"/>
    <mergeCell ref="M108:N108"/>
    <mergeCell ref="J109:L109"/>
    <mergeCell ref="M109:N109"/>
    <mergeCell ref="J110:L110"/>
    <mergeCell ref="M110:N110"/>
    <mergeCell ref="J105:L105"/>
    <mergeCell ref="M105:N105"/>
    <mergeCell ref="J106:L106"/>
    <mergeCell ref="M106:N106"/>
    <mergeCell ref="J107:L107"/>
    <mergeCell ref="M107:N107"/>
    <mergeCell ref="J114:L114"/>
    <mergeCell ref="M114:N114"/>
    <mergeCell ref="J116:L116"/>
    <mergeCell ref="M116:N116"/>
    <mergeCell ref="M117:N117"/>
    <mergeCell ref="J111:L111"/>
    <mergeCell ref="M111:N111"/>
    <mergeCell ref="J112:L112"/>
    <mergeCell ref="M112:N112"/>
    <mergeCell ref="J113:L113"/>
    <mergeCell ref="M113:N113"/>
    <mergeCell ref="J117:L117"/>
  </mergeCells>
  <pageMargins left="0.7" right="0.7" top="0.75" bottom="0.75" header="0.3" footer="0.3"/>
  <pageSetup orientation="portrait" verticalDpi="0" r:id="rId1"/>
  <ignoredErrors>
    <ignoredError sqref="H12:I12" formula="1"/>
  </ignoredError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O376"/>
  <sheetViews>
    <sheetView showGridLines="0" workbookViewId="0">
      <selection activeCell="B2" sqref="B2:C2"/>
    </sheetView>
  </sheetViews>
  <sheetFormatPr defaultColWidth="8.88671875" defaultRowHeight="13.2" x14ac:dyDescent="0.25"/>
  <cols>
    <col min="1" max="1" width="1.44140625" style="1" customWidth="1"/>
    <col min="2" max="2" width="8.88671875" style="1" customWidth="1"/>
    <col min="3" max="3" width="15.88671875" style="1" customWidth="1"/>
    <col min="4" max="4" width="4.88671875" style="1" customWidth="1"/>
    <col min="5" max="5" width="10.5546875" style="21" customWidth="1"/>
    <col min="6" max="6" width="11.109375" style="21" customWidth="1"/>
    <col min="7" max="7" width="11" style="21" customWidth="1"/>
    <col min="8" max="8" width="11.6640625" style="219" customWidth="1"/>
    <col min="9" max="9" width="11.33203125" style="219" customWidth="1"/>
    <col min="10" max="10" width="5.5546875" style="219" customWidth="1"/>
    <col min="11" max="11" width="6" style="219" customWidth="1"/>
    <col min="12" max="12" width="4" style="219" customWidth="1"/>
    <col min="13" max="13" width="5.6640625" style="219" customWidth="1"/>
    <col min="14" max="14" width="5.33203125" style="219" customWidth="1"/>
    <col min="15" max="15" width="4.6640625" style="219" customWidth="1"/>
    <col min="16" max="16" width="6.44140625" style="219" customWidth="1"/>
    <col min="17" max="17" width="4.33203125" style="219" customWidth="1"/>
    <col min="18" max="18" width="13.44140625" style="219" customWidth="1"/>
    <col min="19" max="19" width="15.6640625" style="219" customWidth="1"/>
    <col min="20" max="20" width="12.33203125" style="219" customWidth="1"/>
    <col min="21" max="21" width="12.6640625" style="219" customWidth="1"/>
    <col min="22" max="23" width="12.44140625" style="219" customWidth="1"/>
    <col min="24" max="24" width="11.6640625" style="219" customWidth="1"/>
    <col min="25" max="25" width="12.33203125" style="219" customWidth="1"/>
    <col min="26" max="26" width="12.6640625" style="219" customWidth="1"/>
    <col min="27" max="27" width="11.88671875" style="219" customWidth="1"/>
    <col min="28" max="28" width="11.6640625" style="21" customWidth="1"/>
    <col min="29" max="29" width="10.5546875" style="21" customWidth="1"/>
    <col min="30" max="30" width="11.6640625" style="21" customWidth="1"/>
    <col min="31" max="31" width="10.6640625" style="21" customWidth="1"/>
    <col min="32" max="32" width="0.6640625" style="21" customWidth="1"/>
    <col min="33" max="33" width="12.44140625" style="21" customWidth="1"/>
    <col min="34" max="16384" width="8.88671875" style="1"/>
  </cols>
  <sheetData>
    <row r="2" spans="2:27" ht="18.600000000000001" customHeight="1" x14ac:dyDescent="0.25">
      <c r="B2" s="681" t="s">
        <v>364</v>
      </c>
      <c r="C2" s="682"/>
      <c r="E2" s="56"/>
    </row>
    <row r="3" spans="2:27" ht="20.399999999999999" customHeight="1" x14ac:dyDescent="0.3">
      <c r="B3" s="5" t="s">
        <v>365</v>
      </c>
      <c r="E3" s="1"/>
    </row>
    <row r="4" spans="2:27" ht="9" customHeight="1" x14ac:dyDescent="0.3">
      <c r="B4" s="5"/>
      <c r="E4" s="1"/>
    </row>
    <row r="5" spans="2:27" x14ac:dyDescent="0.25">
      <c r="B5" s="134" t="s">
        <v>366</v>
      </c>
      <c r="E5" s="1"/>
    </row>
    <row r="6" spans="2:27" ht="30.6" customHeight="1" x14ac:dyDescent="0.25">
      <c r="B6" s="817" t="s">
        <v>367</v>
      </c>
      <c r="C6" s="818"/>
      <c r="D6" s="818"/>
      <c r="E6" s="818"/>
      <c r="F6" s="818"/>
      <c r="G6" s="818"/>
      <c r="H6" s="818"/>
      <c r="I6" s="818"/>
      <c r="J6" s="818"/>
      <c r="K6" s="818"/>
      <c r="L6" s="818"/>
      <c r="M6" s="818"/>
      <c r="N6" s="818"/>
    </row>
    <row r="7" spans="2:27" x14ac:dyDescent="0.25">
      <c r="E7" s="1"/>
    </row>
    <row r="8" spans="2:27" ht="53.4" customHeight="1" x14ac:dyDescent="0.25">
      <c r="B8" s="634" t="s">
        <v>13</v>
      </c>
      <c r="C8" s="635"/>
      <c r="D8" s="635"/>
      <c r="E8" s="636"/>
      <c r="F8" s="805" t="s">
        <v>368</v>
      </c>
      <c r="G8" s="806"/>
      <c r="H8" s="805" t="s">
        <v>369</v>
      </c>
      <c r="I8" s="806"/>
      <c r="J8" s="807" t="s">
        <v>370</v>
      </c>
      <c r="K8" s="808"/>
      <c r="L8" s="808"/>
      <c r="M8" s="809"/>
      <c r="N8" s="807" t="s">
        <v>371</v>
      </c>
      <c r="O8" s="808"/>
      <c r="P8" s="808"/>
      <c r="Q8" s="809"/>
    </row>
    <row r="9" spans="2:27" ht="14.4" customHeight="1" x14ac:dyDescent="0.25">
      <c r="B9" s="646" t="s">
        <v>771</v>
      </c>
      <c r="C9" s="647"/>
      <c r="D9" s="647"/>
      <c r="E9" s="648"/>
      <c r="F9" s="261" t="s">
        <v>14</v>
      </c>
      <c r="G9" s="261" t="s">
        <v>15</v>
      </c>
      <c r="H9" s="261" t="s">
        <v>14</v>
      </c>
      <c r="I9" s="261" t="s">
        <v>15</v>
      </c>
      <c r="J9" s="811" t="s">
        <v>14</v>
      </c>
      <c r="K9" s="812"/>
      <c r="L9" s="811" t="s">
        <v>15</v>
      </c>
      <c r="M9" s="812"/>
      <c r="N9" s="811" t="s">
        <v>14</v>
      </c>
      <c r="O9" s="812"/>
      <c r="P9" s="811" t="s">
        <v>15</v>
      </c>
      <c r="Q9" s="812"/>
    </row>
    <row r="10" spans="2:27" x14ac:dyDescent="0.25">
      <c r="B10" s="16"/>
      <c r="C10" s="12"/>
      <c r="D10" s="12"/>
      <c r="E10" s="12"/>
      <c r="F10" s="8"/>
      <c r="G10" s="234"/>
      <c r="H10" s="8"/>
      <c r="I10" s="234"/>
      <c r="J10" s="699"/>
      <c r="K10" s="700"/>
      <c r="L10" s="705"/>
      <c r="M10" s="705"/>
      <c r="N10" s="699"/>
      <c r="O10" s="700"/>
      <c r="P10" s="705"/>
      <c r="Q10" s="700"/>
      <c r="S10" s="28">
        <f>G11+I11+L11+P11</f>
        <v>1</v>
      </c>
    </row>
    <row r="11" spans="2:27" ht="14.4" customHeight="1" x14ac:dyDescent="0.25">
      <c r="B11" s="17" t="s">
        <v>16</v>
      </c>
      <c r="C11" s="13"/>
      <c r="D11" s="13"/>
      <c r="E11" s="129">
        <f>F11+H11+J11+N11</f>
        <v>72</v>
      </c>
      <c r="F11" s="9">
        <f>F13+F18+F24+F32+F41+F62+F68+F76</f>
        <v>39</v>
      </c>
      <c r="G11" s="235">
        <f>F11/72</f>
        <v>0.54166666666666663</v>
      </c>
      <c r="H11" s="59">
        <f>SUM(H13+H18+H24+H32+H41+H62+H68+H76)</f>
        <v>15</v>
      </c>
      <c r="I11" s="235">
        <f>H11/72</f>
        <v>0.20833333333333334</v>
      </c>
      <c r="J11" s="683">
        <f>SUM(J13+J18+J24+J32+J41+J62+J68+J76)</f>
        <v>16</v>
      </c>
      <c r="K11" s="684"/>
      <c r="L11" s="749">
        <f>J11/72</f>
        <v>0.22222222222222221</v>
      </c>
      <c r="M11" s="749"/>
      <c r="N11" s="835">
        <f>N13+N18+N24+N32+N41+N62+N68+N76</f>
        <v>2</v>
      </c>
      <c r="O11" s="836"/>
      <c r="P11" s="749">
        <f>N11/72</f>
        <v>2.7777777777777776E-2</v>
      </c>
      <c r="Q11" s="750"/>
      <c r="R11" s="28"/>
      <c r="S11" s="28"/>
      <c r="T11" s="28"/>
      <c r="U11" s="28"/>
      <c r="V11" s="28"/>
      <c r="W11" s="28"/>
      <c r="X11" s="28"/>
      <c r="Y11" s="28"/>
      <c r="Z11" s="28"/>
      <c r="AA11" s="28"/>
    </row>
    <row r="12" spans="2:27" x14ac:dyDescent="0.25">
      <c r="B12" s="18"/>
      <c r="C12" s="15"/>
      <c r="D12" s="15"/>
      <c r="E12" s="62"/>
      <c r="F12" s="9"/>
      <c r="G12" s="198"/>
      <c r="H12" s="9"/>
      <c r="I12" s="198"/>
      <c r="J12" s="683"/>
      <c r="K12" s="684"/>
      <c r="L12" s="694"/>
      <c r="M12" s="694"/>
      <c r="N12" s="683"/>
      <c r="O12" s="684"/>
      <c r="P12" s="694"/>
      <c r="Q12" s="684"/>
    </row>
    <row r="13" spans="2:27" x14ac:dyDescent="0.25">
      <c r="B13" s="19" t="s">
        <v>23</v>
      </c>
      <c r="C13" s="14"/>
      <c r="D13" s="14"/>
      <c r="E13" s="130"/>
      <c r="F13" s="11">
        <f>F224</f>
        <v>3</v>
      </c>
      <c r="G13" s="199"/>
      <c r="H13" s="11">
        <v>0</v>
      </c>
      <c r="I13" s="199"/>
      <c r="J13" s="639">
        <v>1</v>
      </c>
      <c r="K13" s="640"/>
      <c r="L13" s="695"/>
      <c r="M13" s="695"/>
      <c r="N13" s="639"/>
      <c r="O13" s="640"/>
      <c r="P13" s="695"/>
      <c r="Q13" s="640"/>
    </row>
    <row r="14" spans="2:27" hidden="1" x14ac:dyDescent="0.25">
      <c r="B14" s="69" t="s">
        <v>187</v>
      </c>
      <c r="C14" s="14"/>
      <c r="D14" s="14"/>
      <c r="E14" s="130"/>
      <c r="F14" s="75">
        <v>1</v>
      </c>
      <c r="G14" s="199"/>
      <c r="H14" s="11"/>
      <c r="I14" s="199"/>
      <c r="J14" s="757"/>
      <c r="K14" s="758"/>
      <c r="L14" s="199"/>
      <c r="M14" s="199"/>
      <c r="N14" s="194"/>
      <c r="O14" s="195"/>
      <c r="P14" s="199"/>
      <c r="Q14" s="195"/>
    </row>
    <row r="15" spans="2:27" ht="13.2" hidden="1" customHeight="1" x14ac:dyDescent="0.25">
      <c r="B15" s="69" t="s">
        <v>111</v>
      </c>
      <c r="C15" s="14"/>
      <c r="D15" s="14"/>
      <c r="E15" s="130"/>
      <c r="F15" s="76">
        <v>1</v>
      </c>
      <c r="G15" s="199"/>
      <c r="H15" s="11"/>
      <c r="I15" s="199"/>
      <c r="J15" s="659"/>
      <c r="K15" s="660"/>
      <c r="L15" s="199"/>
      <c r="M15" s="199"/>
      <c r="N15" s="831"/>
      <c r="O15" s="832"/>
      <c r="P15" s="199"/>
      <c r="Q15" s="195"/>
    </row>
    <row r="16" spans="2:27" ht="13.2" hidden="1" customHeight="1" x14ac:dyDescent="0.25">
      <c r="B16" s="69" t="s">
        <v>188</v>
      </c>
      <c r="C16" s="14"/>
      <c r="D16" s="14"/>
      <c r="E16" s="130"/>
      <c r="F16" s="76">
        <v>1</v>
      </c>
      <c r="G16" s="199"/>
      <c r="H16" s="11"/>
      <c r="I16" s="199"/>
      <c r="J16" s="659"/>
      <c r="K16" s="660"/>
      <c r="L16" s="199"/>
      <c r="M16" s="199"/>
      <c r="N16" s="80"/>
      <c r="O16" s="79"/>
      <c r="P16" s="199"/>
      <c r="Q16" s="195"/>
    </row>
    <row r="17" spans="2:17" ht="13.2" hidden="1" customHeight="1" x14ac:dyDescent="0.25">
      <c r="B17" s="69" t="s">
        <v>372</v>
      </c>
      <c r="C17" s="14"/>
      <c r="D17" s="14"/>
      <c r="E17" s="130"/>
      <c r="F17" s="77"/>
      <c r="G17" s="199"/>
      <c r="H17" s="11"/>
      <c r="I17" s="199"/>
      <c r="J17" s="759">
        <v>1</v>
      </c>
      <c r="K17" s="760"/>
      <c r="L17" s="199"/>
      <c r="M17" s="199"/>
      <c r="N17" s="299"/>
      <c r="O17" s="300"/>
      <c r="P17" s="199"/>
      <c r="Q17" s="195"/>
    </row>
    <row r="18" spans="2:17" ht="14.4" customHeight="1" x14ac:dyDescent="0.25">
      <c r="B18" s="18" t="s">
        <v>21</v>
      </c>
      <c r="C18" s="15"/>
      <c r="D18" s="15"/>
      <c r="E18" s="198"/>
      <c r="F18" s="9">
        <f>F230</f>
        <v>2</v>
      </c>
      <c r="G18" s="198"/>
      <c r="H18" s="9">
        <f>G230</f>
        <v>0</v>
      </c>
      <c r="I18" s="198"/>
      <c r="J18" s="683">
        <f>E230</f>
        <v>3</v>
      </c>
      <c r="K18" s="684"/>
      <c r="L18" s="694"/>
      <c r="M18" s="694"/>
      <c r="N18" s="683">
        <f>I230</f>
        <v>0</v>
      </c>
      <c r="O18" s="684"/>
      <c r="P18" s="694"/>
      <c r="Q18" s="684"/>
    </row>
    <row r="19" spans="2:17" ht="14.4" hidden="1" customHeight="1" x14ac:dyDescent="0.25">
      <c r="B19" s="269" t="s">
        <v>330</v>
      </c>
      <c r="C19" s="15"/>
      <c r="D19" s="15"/>
      <c r="E19" s="198"/>
      <c r="F19" s="175"/>
      <c r="G19" s="198"/>
      <c r="H19" s="9"/>
      <c r="I19" s="198"/>
      <c r="J19" s="757">
        <v>1</v>
      </c>
      <c r="K19" s="758"/>
      <c r="L19" s="198"/>
      <c r="M19" s="198"/>
      <c r="N19" s="833"/>
      <c r="O19" s="834"/>
      <c r="P19" s="198"/>
      <c r="Q19" s="193"/>
    </row>
    <row r="20" spans="2:17" ht="14.4" hidden="1" customHeight="1" x14ac:dyDescent="0.25">
      <c r="B20" s="269" t="s">
        <v>189</v>
      </c>
      <c r="C20" s="15"/>
      <c r="D20" s="15"/>
      <c r="E20" s="198"/>
      <c r="F20" s="268"/>
      <c r="G20" s="198"/>
      <c r="H20" s="9"/>
      <c r="I20" s="198"/>
      <c r="J20" s="659">
        <v>1</v>
      </c>
      <c r="K20" s="660"/>
      <c r="L20" s="198"/>
      <c r="M20" s="198"/>
      <c r="N20" s="833"/>
      <c r="O20" s="834"/>
      <c r="P20" s="198"/>
      <c r="Q20" s="193"/>
    </row>
    <row r="21" spans="2:17" ht="14.4" hidden="1" customHeight="1" x14ac:dyDescent="0.25">
      <c r="B21" s="269" t="s">
        <v>241</v>
      </c>
      <c r="C21" s="15"/>
      <c r="D21" s="15"/>
      <c r="E21" s="198"/>
      <c r="F21" s="268"/>
      <c r="G21" s="198"/>
      <c r="H21" s="9"/>
      <c r="I21" s="198"/>
      <c r="J21" s="659">
        <v>1</v>
      </c>
      <c r="K21" s="660"/>
      <c r="L21" s="198"/>
      <c r="M21" s="198"/>
      <c r="N21" s="301"/>
      <c r="O21" s="302"/>
      <c r="P21" s="198"/>
      <c r="Q21" s="193"/>
    </row>
    <row r="22" spans="2:17" ht="14.4" hidden="1" customHeight="1" x14ac:dyDescent="0.25">
      <c r="B22" s="269" t="s">
        <v>373</v>
      </c>
      <c r="C22" s="15"/>
      <c r="D22" s="15"/>
      <c r="E22" s="198"/>
      <c r="F22" s="76">
        <v>1</v>
      </c>
      <c r="G22" s="198"/>
      <c r="H22" s="9"/>
      <c r="I22" s="198"/>
      <c r="J22" s="189"/>
      <c r="K22" s="190"/>
      <c r="L22" s="198"/>
      <c r="M22" s="198"/>
      <c r="N22" s="301"/>
      <c r="O22" s="302"/>
      <c r="P22" s="198"/>
      <c r="Q22" s="193"/>
    </row>
    <row r="23" spans="2:17" ht="14.4" hidden="1" customHeight="1" x14ac:dyDescent="0.25">
      <c r="B23" s="269" t="s">
        <v>132</v>
      </c>
      <c r="C23" s="15"/>
      <c r="D23" s="15"/>
      <c r="E23" s="198"/>
      <c r="F23" s="77">
        <v>1</v>
      </c>
      <c r="G23" s="198"/>
      <c r="H23" s="9"/>
      <c r="I23" s="198"/>
      <c r="J23" s="759"/>
      <c r="K23" s="760"/>
      <c r="L23" s="198"/>
      <c r="M23" s="198"/>
      <c r="N23" s="833"/>
      <c r="O23" s="834"/>
      <c r="P23" s="198"/>
      <c r="Q23" s="193"/>
    </row>
    <row r="24" spans="2:17" ht="14.4" customHeight="1" x14ac:dyDescent="0.25">
      <c r="B24" s="19" t="s">
        <v>17</v>
      </c>
      <c r="C24" s="14"/>
      <c r="D24" s="14"/>
      <c r="E24" s="199"/>
      <c r="F24" s="11">
        <f>F250</f>
        <v>6</v>
      </c>
      <c r="G24" s="199"/>
      <c r="H24" s="11">
        <f>G250</f>
        <v>4</v>
      </c>
      <c r="I24" s="199"/>
      <c r="J24" s="639">
        <f>E250</f>
        <v>1</v>
      </c>
      <c r="K24" s="640"/>
      <c r="L24" s="695"/>
      <c r="M24" s="695"/>
      <c r="N24" s="639"/>
      <c r="O24" s="640"/>
      <c r="P24" s="695"/>
      <c r="Q24" s="640"/>
    </row>
    <row r="25" spans="2:17" ht="14.4" hidden="1" customHeight="1" x14ac:dyDescent="0.25">
      <c r="B25" s="69" t="s">
        <v>159</v>
      </c>
      <c r="C25" s="14"/>
      <c r="D25" s="14"/>
      <c r="E25" s="199"/>
      <c r="F25" s="175"/>
      <c r="G25" s="199"/>
      <c r="H25" s="11"/>
      <c r="I25" s="199"/>
      <c r="J25" s="757">
        <v>1</v>
      </c>
      <c r="K25" s="758"/>
      <c r="L25" s="199"/>
      <c r="M25" s="199"/>
      <c r="N25" s="831"/>
      <c r="O25" s="832"/>
      <c r="P25" s="199"/>
      <c r="Q25" s="195"/>
    </row>
    <row r="26" spans="2:17" ht="14.4" hidden="1" customHeight="1" x14ac:dyDescent="0.25">
      <c r="B26" s="69" t="s">
        <v>190</v>
      </c>
      <c r="C26" s="14"/>
      <c r="D26" s="14"/>
      <c r="E26" s="199"/>
      <c r="F26" s="76">
        <v>1</v>
      </c>
      <c r="G26" s="199"/>
      <c r="H26" s="11"/>
      <c r="I26" s="199"/>
      <c r="J26" s="189"/>
      <c r="K26" s="190"/>
      <c r="L26" s="199"/>
      <c r="M26" s="199"/>
      <c r="N26" s="80"/>
      <c r="O26" s="79"/>
      <c r="P26" s="199"/>
      <c r="Q26" s="195"/>
    </row>
    <row r="27" spans="2:17" ht="14.4" hidden="1" customHeight="1" x14ac:dyDescent="0.25">
      <c r="B27" s="69" t="s">
        <v>374</v>
      </c>
      <c r="C27" s="14"/>
      <c r="D27" s="14"/>
      <c r="E27" s="199"/>
      <c r="F27" s="76">
        <v>1</v>
      </c>
      <c r="G27" s="199"/>
      <c r="H27" s="11"/>
      <c r="I27" s="199"/>
      <c r="J27" s="189"/>
      <c r="K27" s="190"/>
      <c r="L27" s="199"/>
      <c r="M27" s="199"/>
      <c r="N27" s="80"/>
      <c r="O27" s="79"/>
      <c r="P27" s="199"/>
      <c r="Q27" s="195"/>
    </row>
    <row r="28" spans="2:17" ht="14.4" hidden="1" customHeight="1" x14ac:dyDescent="0.25">
      <c r="B28" s="69" t="s">
        <v>139</v>
      </c>
      <c r="C28" s="14"/>
      <c r="D28" s="14"/>
      <c r="E28" s="199"/>
      <c r="F28" s="76">
        <v>1</v>
      </c>
      <c r="G28" s="199"/>
      <c r="H28" s="11"/>
      <c r="I28" s="199"/>
      <c r="J28" s="189"/>
      <c r="K28" s="190"/>
      <c r="L28" s="199"/>
      <c r="M28" s="199"/>
      <c r="N28" s="80"/>
      <c r="O28" s="79"/>
      <c r="P28" s="199"/>
      <c r="Q28" s="195"/>
    </row>
    <row r="29" spans="2:17" ht="14.4" hidden="1" customHeight="1" x14ac:dyDescent="0.25">
      <c r="B29" s="69" t="s">
        <v>243</v>
      </c>
      <c r="C29" s="14"/>
      <c r="D29" s="14"/>
      <c r="E29" s="199"/>
      <c r="F29" s="76">
        <v>1</v>
      </c>
      <c r="G29" s="199"/>
      <c r="H29" s="11"/>
      <c r="I29" s="199"/>
      <c r="J29" s="189"/>
      <c r="K29" s="190"/>
      <c r="L29" s="199"/>
      <c r="M29" s="199"/>
      <c r="N29" s="80"/>
      <c r="O29" s="79"/>
      <c r="P29" s="199"/>
      <c r="Q29" s="195"/>
    </row>
    <row r="30" spans="2:17" ht="14.4" hidden="1" customHeight="1" x14ac:dyDescent="0.25">
      <c r="B30" s="69" t="s">
        <v>375</v>
      </c>
      <c r="C30" s="14"/>
      <c r="D30" s="14"/>
      <c r="E30" s="199"/>
      <c r="F30" s="76">
        <v>1</v>
      </c>
      <c r="G30" s="199"/>
      <c r="H30" s="11"/>
      <c r="I30" s="199"/>
      <c r="J30" s="189"/>
      <c r="K30" s="190"/>
      <c r="L30" s="199"/>
      <c r="M30" s="199"/>
      <c r="N30" s="80"/>
      <c r="O30" s="79"/>
      <c r="P30" s="199"/>
      <c r="Q30" s="195"/>
    </row>
    <row r="31" spans="2:17" ht="14.4" hidden="1" customHeight="1" x14ac:dyDescent="0.25">
      <c r="B31" s="69" t="s">
        <v>376</v>
      </c>
      <c r="C31" s="14"/>
      <c r="D31" s="14"/>
      <c r="E31" s="199"/>
      <c r="F31" s="77">
        <v>1</v>
      </c>
      <c r="G31" s="199"/>
      <c r="H31" s="11"/>
      <c r="I31" s="199"/>
      <c r="J31" s="228"/>
      <c r="K31" s="229"/>
      <c r="L31" s="199"/>
      <c r="M31" s="199"/>
      <c r="N31" s="80"/>
      <c r="O31" s="79"/>
      <c r="P31" s="199"/>
      <c r="Q31" s="195"/>
    </row>
    <row r="32" spans="2:17" ht="14.4" customHeight="1" x14ac:dyDescent="0.25">
      <c r="B32" s="18" t="s">
        <v>18</v>
      </c>
      <c r="C32" s="15"/>
      <c r="D32" s="15"/>
      <c r="E32" s="198"/>
      <c r="F32" s="9">
        <f>F237</f>
        <v>6</v>
      </c>
      <c r="G32" s="198"/>
      <c r="H32" s="9">
        <f>G237</f>
        <v>4</v>
      </c>
      <c r="I32" s="198"/>
      <c r="J32" s="683">
        <f>E237</f>
        <v>0</v>
      </c>
      <c r="K32" s="684"/>
      <c r="L32" s="694"/>
      <c r="M32" s="694"/>
      <c r="N32" s="683">
        <v>1</v>
      </c>
      <c r="O32" s="684"/>
      <c r="P32" s="694"/>
      <c r="Q32" s="684"/>
    </row>
    <row r="33" spans="2:17" ht="14.4" hidden="1" customHeight="1" x14ac:dyDescent="0.25">
      <c r="B33" s="269" t="s">
        <v>244</v>
      </c>
      <c r="C33" s="71"/>
      <c r="D33" s="71"/>
      <c r="E33" s="131"/>
      <c r="F33" s="75"/>
      <c r="G33" s="131"/>
      <c r="H33" s="73"/>
      <c r="I33" s="131"/>
      <c r="J33" s="757">
        <v>1</v>
      </c>
      <c r="K33" s="758"/>
      <c r="L33" s="131"/>
      <c r="M33" s="131"/>
      <c r="N33" s="757"/>
      <c r="O33" s="758"/>
      <c r="P33" s="131"/>
      <c r="Q33" s="72"/>
    </row>
    <row r="34" spans="2:17" ht="14.4" hidden="1" customHeight="1" x14ac:dyDescent="0.25">
      <c r="B34" s="269" t="s">
        <v>377</v>
      </c>
      <c r="C34" s="71"/>
      <c r="D34" s="71"/>
      <c r="E34" s="131"/>
      <c r="F34" s="76">
        <v>1</v>
      </c>
      <c r="G34" s="131"/>
      <c r="H34" s="73"/>
      <c r="I34" s="131"/>
      <c r="J34" s="189"/>
      <c r="K34" s="190"/>
      <c r="L34" s="131"/>
      <c r="M34" s="131"/>
      <c r="N34" s="189"/>
      <c r="O34" s="190"/>
      <c r="P34" s="131"/>
      <c r="Q34" s="72"/>
    </row>
    <row r="35" spans="2:17" ht="14.4" hidden="1" customHeight="1" x14ac:dyDescent="0.25">
      <c r="B35" s="269" t="s">
        <v>245</v>
      </c>
      <c r="C35" s="71"/>
      <c r="D35" s="71"/>
      <c r="E35" s="131"/>
      <c r="F35" s="76">
        <v>1</v>
      </c>
      <c r="G35" s="131"/>
      <c r="H35" s="73"/>
      <c r="I35" s="131"/>
      <c r="J35" s="189"/>
      <c r="K35" s="190"/>
      <c r="L35" s="131"/>
      <c r="M35" s="131"/>
      <c r="N35" s="189"/>
      <c r="O35" s="190"/>
      <c r="P35" s="131"/>
      <c r="Q35" s="72"/>
    </row>
    <row r="36" spans="2:17" ht="14.4" hidden="1" customHeight="1" x14ac:dyDescent="0.25">
      <c r="B36" s="269" t="s">
        <v>193</v>
      </c>
      <c r="C36" s="71"/>
      <c r="D36" s="71"/>
      <c r="E36" s="131"/>
      <c r="F36" s="76"/>
      <c r="G36" s="131"/>
      <c r="H36" s="73"/>
      <c r="I36" s="131"/>
      <c r="J36" s="189"/>
      <c r="K36" s="190"/>
      <c r="L36" s="131"/>
      <c r="M36" s="131"/>
      <c r="N36" s="659">
        <v>1</v>
      </c>
      <c r="O36" s="660"/>
      <c r="P36" s="131"/>
      <c r="Q36" s="72"/>
    </row>
    <row r="37" spans="2:17" ht="14.4" hidden="1" customHeight="1" x14ac:dyDescent="0.25">
      <c r="B37" s="269" t="s">
        <v>378</v>
      </c>
      <c r="C37" s="71"/>
      <c r="D37" s="71"/>
      <c r="E37" s="131"/>
      <c r="F37" s="76">
        <v>1</v>
      </c>
      <c r="G37" s="131"/>
      <c r="H37" s="73"/>
      <c r="I37" s="131"/>
      <c r="J37" s="189"/>
      <c r="K37" s="190"/>
      <c r="L37" s="131"/>
      <c r="M37" s="131"/>
      <c r="N37" s="189"/>
      <c r="O37" s="190"/>
      <c r="P37" s="131"/>
      <c r="Q37" s="72"/>
    </row>
    <row r="38" spans="2:17" ht="14.4" hidden="1" customHeight="1" x14ac:dyDescent="0.25">
      <c r="B38" s="269" t="s">
        <v>247</v>
      </c>
      <c r="C38" s="71"/>
      <c r="D38" s="71"/>
      <c r="E38" s="131"/>
      <c r="F38" s="76">
        <v>1</v>
      </c>
      <c r="G38" s="131"/>
      <c r="H38" s="73"/>
      <c r="I38" s="131"/>
      <c r="J38" s="189"/>
      <c r="K38" s="190"/>
      <c r="L38" s="131"/>
      <c r="M38" s="131"/>
      <c r="N38" s="189"/>
      <c r="O38" s="190"/>
      <c r="P38" s="131"/>
      <c r="Q38" s="72"/>
    </row>
    <row r="39" spans="2:17" ht="14.4" hidden="1" customHeight="1" x14ac:dyDescent="0.25">
      <c r="B39" s="303" t="s">
        <v>136</v>
      </c>
      <c r="C39" s="71"/>
      <c r="D39" s="71"/>
      <c r="E39" s="131"/>
      <c r="F39" s="76">
        <v>1</v>
      </c>
      <c r="G39" s="131"/>
      <c r="H39" s="73"/>
      <c r="I39" s="131"/>
      <c r="J39" s="659"/>
      <c r="K39" s="660"/>
      <c r="L39" s="131"/>
      <c r="M39" s="131"/>
      <c r="N39" s="659"/>
      <c r="O39" s="660"/>
      <c r="P39" s="131"/>
      <c r="Q39" s="72"/>
    </row>
    <row r="40" spans="2:17" ht="14.4" hidden="1" customHeight="1" x14ac:dyDescent="0.25">
      <c r="B40" s="269" t="s">
        <v>331</v>
      </c>
      <c r="C40" s="71"/>
      <c r="D40" s="71"/>
      <c r="E40" s="131"/>
      <c r="F40" s="77">
        <v>1</v>
      </c>
      <c r="G40" s="131"/>
      <c r="H40" s="73"/>
      <c r="I40" s="131"/>
      <c r="J40" s="759"/>
      <c r="K40" s="760"/>
      <c r="L40" s="131"/>
      <c r="M40" s="131"/>
      <c r="N40" s="759"/>
      <c r="O40" s="760"/>
      <c r="P40" s="131"/>
      <c r="Q40" s="72"/>
    </row>
    <row r="41" spans="2:17" ht="14.4" customHeight="1" x14ac:dyDescent="0.25">
      <c r="B41" s="19" t="s">
        <v>20</v>
      </c>
      <c r="C41" s="14"/>
      <c r="D41" s="14"/>
      <c r="E41" s="199"/>
      <c r="F41" s="11">
        <f>F269</f>
        <v>15</v>
      </c>
      <c r="G41" s="199"/>
      <c r="H41" s="11">
        <f>G269</f>
        <v>6</v>
      </c>
      <c r="I41" s="199"/>
      <c r="J41" s="639">
        <f>E269</f>
        <v>5</v>
      </c>
      <c r="K41" s="640"/>
      <c r="L41" s="695"/>
      <c r="M41" s="695"/>
      <c r="N41" s="639">
        <v>1</v>
      </c>
      <c r="O41" s="640"/>
      <c r="P41" s="695"/>
      <c r="Q41" s="640"/>
    </row>
    <row r="42" spans="2:17" ht="14.4" hidden="1" customHeight="1" x14ac:dyDescent="0.25">
      <c r="B42" s="69" t="s">
        <v>248</v>
      </c>
      <c r="C42" s="78"/>
      <c r="D42" s="78"/>
      <c r="E42" s="132"/>
      <c r="F42" s="75">
        <v>1</v>
      </c>
      <c r="G42" s="132"/>
      <c r="H42" s="70"/>
      <c r="I42" s="132"/>
      <c r="J42" s="757"/>
      <c r="K42" s="758"/>
      <c r="L42" s="132"/>
      <c r="M42" s="132"/>
      <c r="N42" s="757"/>
      <c r="O42" s="758"/>
      <c r="P42" s="132"/>
      <c r="Q42" s="79"/>
    </row>
    <row r="43" spans="2:17" ht="14.4" hidden="1" customHeight="1" x14ac:dyDescent="0.25">
      <c r="B43" s="69" t="s">
        <v>379</v>
      </c>
      <c r="C43" s="78"/>
      <c r="D43" s="78"/>
      <c r="E43" s="132"/>
      <c r="F43" s="76">
        <v>1</v>
      </c>
      <c r="G43" s="132"/>
      <c r="H43" s="70"/>
      <c r="I43" s="132"/>
      <c r="J43" s="189"/>
      <c r="K43" s="190"/>
      <c r="L43" s="132"/>
      <c r="M43" s="132"/>
      <c r="N43" s="189"/>
      <c r="O43" s="190"/>
      <c r="P43" s="132"/>
      <c r="Q43" s="79"/>
    </row>
    <row r="44" spans="2:17" ht="14.4" hidden="1" customHeight="1" x14ac:dyDescent="0.25">
      <c r="B44" s="69" t="s">
        <v>380</v>
      </c>
      <c r="C44" s="78"/>
      <c r="D44" s="78"/>
      <c r="E44" s="132"/>
      <c r="F44" s="76">
        <v>1</v>
      </c>
      <c r="G44" s="132"/>
      <c r="H44" s="70"/>
      <c r="I44" s="132"/>
      <c r="J44" s="189"/>
      <c r="K44" s="190"/>
      <c r="L44" s="132"/>
      <c r="M44" s="132"/>
      <c r="N44" s="189"/>
      <c r="O44" s="190"/>
      <c r="P44" s="132"/>
      <c r="Q44" s="79"/>
    </row>
    <row r="45" spans="2:17" ht="14.4" hidden="1" customHeight="1" x14ac:dyDescent="0.25">
      <c r="B45" s="69" t="s">
        <v>196</v>
      </c>
      <c r="C45" s="78"/>
      <c r="D45" s="78"/>
      <c r="E45" s="132"/>
      <c r="F45" s="76">
        <v>1</v>
      </c>
      <c r="G45" s="132"/>
      <c r="H45" s="70"/>
      <c r="I45" s="132"/>
      <c r="J45" s="189"/>
      <c r="K45" s="190"/>
      <c r="L45" s="132"/>
      <c r="M45" s="132"/>
      <c r="N45" s="189"/>
      <c r="O45" s="190"/>
      <c r="P45" s="132"/>
      <c r="Q45" s="79"/>
    </row>
    <row r="46" spans="2:17" ht="14.4" hidden="1" customHeight="1" x14ac:dyDescent="0.25">
      <c r="B46" s="69" t="s">
        <v>381</v>
      </c>
      <c r="C46" s="78"/>
      <c r="D46" s="78"/>
      <c r="E46" s="132"/>
      <c r="F46" s="76"/>
      <c r="G46" s="132"/>
      <c r="H46" s="70"/>
      <c r="I46" s="132"/>
      <c r="J46" s="659">
        <v>1</v>
      </c>
      <c r="K46" s="660"/>
      <c r="L46" s="132"/>
      <c r="M46" s="132"/>
      <c r="N46" s="189"/>
      <c r="O46" s="190"/>
      <c r="P46" s="132"/>
      <c r="Q46" s="79"/>
    </row>
    <row r="47" spans="2:17" ht="14.4" hidden="1" customHeight="1" x14ac:dyDescent="0.25">
      <c r="B47" s="69" t="s">
        <v>332</v>
      </c>
      <c r="C47" s="78"/>
      <c r="D47" s="78"/>
      <c r="E47" s="132"/>
      <c r="F47" s="76">
        <v>1</v>
      </c>
      <c r="G47" s="132"/>
      <c r="H47" s="70"/>
      <c r="I47" s="132"/>
      <c r="J47" s="659"/>
      <c r="K47" s="660"/>
      <c r="L47" s="132"/>
      <c r="M47" s="132"/>
      <c r="N47" s="659"/>
      <c r="O47" s="660"/>
      <c r="P47" s="132"/>
      <c r="Q47" s="79"/>
    </row>
    <row r="48" spans="2:17" ht="14.4" hidden="1" customHeight="1" x14ac:dyDescent="0.25">
      <c r="B48" s="69" t="s">
        <v>333</v>
      </c>
      <c r="C48" s="78"/>
      <c r="D48" s="78"/>
      <c r="E48" s="132"/>
      <c r="F48" s="76">
        <v>1</v>
      </c>
      <c r="G48" s="132"/>
      <c r="H48" s="70"/>
      <c r="I48" s="132"/>
      <c r="J48" s="659"/>
      <c r="K48" s="660"/>
      <c r="L48" s="132"/>
      <c r="M48" s="132"/>
      <c r="N48" s="659"/>
      <c r="O48" s="660"/>
      <c r="P48" s="132"/>
      <c r="Q48" s="79"/>
    </row>
    <row r="49" spans="2:17" ht="14.4" hidden="1" customHeight="1" x14ac:dyDescent="0.25">
      <c r="B49" s="69" t="s">
        <v>251</v>
      </c>
      <c r="C49" s="78"/>
      <c r="D49" s="78"/>
      <c r="E49" s="132"/>
      <c r="F49" s="76">
        <v>1</v>
      </c>
      <c r="G49" s="132"/>
      <c r="H49" s="70"/>
      <c r="I49" s="132"/>
      <c r="J49" s="189"/>
      <c r="K49" s="190"/>
      <c r="L49" s="132"/>
      <c r="M49" s="132"/>
      <c r="N49" s="189"/>
      <c r="O49" s="190"/>
      <c r="P49" s="132"/>
      <c r="Q49" s="79"/>
    </row>
    <row r="50" spans="2:17" ht="14.4" hidden="1" customHeight="1" x14ac:dyDescent="0.25">
      <c r="B50" s="69" t="s">
        <v>145</v>
      </c>
      <c r="C50" s="78"/>
      <c r="D50" s="78"/>
      <c r="E50" s="132"/>
      <c r="F50" s="76"/>
      <c r="G50" s="132"/>
      <c r="H50" s="70"/>
      <c r="I50" s="132"/>
      <c r="J50" s="659">
        <v>1</v>
      </c>
      <c r="K50" s="660"/>
      <c r="L50" s="132"/>
      <c r="M50" s="132"/>
      <c r="N50" s="189"/>
      <c r="O50" s="190"/>
      <c r="P50" s="132"/>
      <c r="Q50" s="79"/>
    </row>
    <row r="51" spans="2:17" ht="14.4" hidden="1" customHeight="1" x14ac:dyDescent="0.25">
      <c r="B51" s="69" t="s">
        <v>148</v>
      </c>
      <c r="C51" s="78"/>
      <c r="D51" s="78"/>
      <c r="E51" s="132"/>
      <c r="F51" s="76">
        <v>1</v>
      </c>
      <c r="G51" s="132"/>
      <c r="H51" s="70"/>
      <c r="I51" s="132"/>
      <c r="J51" s="189"/>
      <c r="K51" s="190"/>
      <c r="L51" s="132"/>
      <c r="M51" s="132"/>
      <c r="N51" s="189"/>
      <c r="O51" s="190"/>
      <c r="P51" s="132"/>
      <c r="Q51" s="79"/>
    </row>
    <row r="52" spans="2:17" ht="14.4" hidden="1" customHeight="1" x14ac:dyDescent="0.25">
      <c r="B52" s="69" t="s">
        <v>149</v>
      </c>
      <c r="C52" s="78"/>
      <c r="D52" s="78"/>
      <c r="E52" s="132"/>
      <c r="F52" s="76">
        <v>1</v>
      </c>
      <c r="G52" s="132"/>
      <c r="H52" s="70"/>
      <c r="I52" s="132"/>
      <c r="J52" s="659"/>
      <c r="K52" s="660"/>
      <c r="L52" s="132"/>
      <c r="M52" s="132"/>
      <c r="N52" s="659"/>
      <c r="O52" s="660"/>
      <c r="P52" s="132"/>
      <c r="Q52" s="79"/>
    </row>
    <row r="53" spans="2:17" ht="14.4" hidden="1" customHeight="1" x14ac:dyDescent="0.25">
      <c r="B53" s="69" t="s">
        <v>253</v>
      </c>
      <c r="C53" s="78"/>
      <c r="D53" s="78"/>
      <c r="E53" s="132"/>
      <c r="F53" s="76">
        <v>1</v>
      </c>
      <c r="G53" s="132"/>
      <c r="H53" s="70"/>
      <c r="I53" s="132"/>
      <c r="J53" s="189"/>
      <c r="K53" s="190"/>
      <c r="L53" s="132"/>
      <c r="M53" s="132"/>
      <c r="N53" s="189"/>
      <c r="O53" s="190"/>
      <c r="P53" s="132"/>
      <c r="Q53" s="79"/>
    </row>
    <row r="54" spans="2:17" ht="14.4" hidden="1" customHeight="1" x14ac:dyDescent="0.25">
      <c r="B54" s="69" t="s">
        <v>382</v>
      </c>
      <c r="C54" s="78"/>
      <c r="D54" s="78"/>
      <c r="E54" s="132"/>
      <c r="F54" s="76">
        <v>1</v>
      </c>
      <c r="G54" s="132"/>
      <c r="H54" s="70"/>
      <c r="I54" s="132"/>
      <c r="J54" s="189"/>
      <c r="K54" s="190"/>
      <c r="L54" s="132"/>
      <c r="M54" s="132"/>
      <c r="N54" s="189"/>
      <c r="O54" s="190"/>
      <c r="P54" s="132"/>
      <c r="Q54" s="79"/>
    </row>
    <row r="55" spans="2:17" ht="14.4" hidden="1" customHeight="1" x14ac:dyDescent="0.25">
      <c r="B55" s="69" t="s">
        <v>151</v>
      </c>
      <c r="C55" s="78"/>
      <c r="D55" s="78"/>
      <c r="E55" s="132"/>
      <c r="F55" s="76">
        <v>1</v>
      </c>
      <c r="G55" s="132"/>
      <c r="H55" s="70"/>
      <c r="I55" s="132"/>
      <c r="J55" s="659"/>
      <c r="K55" s="660"/>
      <c r="L55" s="132"/>
      <c r="M55" s="132"/>
      <c r="N55" s="659"/>
      <c r="O55" s="660"/>
      <c r="P55" s="132"/>
      <c r="Q55" s="79"/>
    </row>
    <row r="56" spans="2:17" ht="14.4" hidden="1" customHeight="1" x14ac:dyDescent="0.25">
      <c r="B56" s="69" t="s">
        <v>157</v>
      </c>
      <c r="C56" s="78"/>
      <c r="D56" s="78"/>
      <c r="E56" s="132"/>
      <c r="F56" s="76"/>
      <c r="G56" s="132"/>
      <c r="H56" s="70"/>
      <c r="I56" s="132"/>
      <c r="J56" s="659">
        <v>1</v>
      </c>
      <c r="K56" s="660"/>
      <c r="L56" s="132"/>
      <c r="M56" s="132"/>
      <c r="N56" s="659"/>
      <c r="O56" s="660"/>
      <c r="P56" s="132"/>
      <c r="Q56" s="79"/>
    </row>
    <row r="57" spans="2:17" ht="14.4" hidden="1" customHeight="1" x14ac:dyDescent="0.25">
      <c r="B57" s="69" t="s">
        <v>383</v>
      </c>
      <c r="C57" s="78"/>
      <c r="D57" s="78"/>
      <c r="E57" s="132"/>
      <c r="F57" s="76"/>
      <c r="G57" s="132"/>
      <c r="H57" s="70"/>
      <c r="I57" s="132"/>
      <c r="J57" s="659">
        <v>1</v>
      </c>
      <c r="K57" s="660"/>
      <c r="L57" s="132"/>
      <c r="M57" s="132"/>
      <c r="N57" s="189"/>
      <c r="O57" s="190"/>
      <c r="P57" s="132"/>
      <c r="Q57" s="79"/>
    </row>
    <row r="58" spans="2:17" ht="14.4" hidden="1" customHeight="1" x14ac:dyDescent="0.25">
      <c r="B58" s="69" t="s">
        <v>384</v>
      </c>
      <c r="C58" s="78"/>
      <c r="D58" s="78"/>
      <c r="E58" s="132"/>
      <c r="F58" s="76">
        <v>1</v>
      </c>
      <c r="G58" s="132"/>
      <c r="H58" s="70"/>
      <c r="I58" s="132"/>
      <c r="J58" s="659"/>
      <c r="K58" s="660"/>
      <c r="L58" s="132"/>
      <c r="M58" s="132"/>
      <c r="N58" s="659"/>
      <c r="O58" s="660"/>
      <c r="P58" s="132"/>
      <c r="Q58" s="79"/>
    </row>
    <row r="59" spans="2:17" ht="14.4" hidden="1" customHeight="1" x14ac:dyDescent="0.25">
      <c r="B59" s="69" t="s">
        <v>335</v>
      </c>
      <c r="C59" s="78"/>
      <c r="D59" s="78"/>
      <c r="E59" s="132"/>
      <c r="F59" s="76">
        <v>1</v>
      </c>
      <c r="G59" s="132"/>
      <c r="H59" s="70"/>
      <c r="I59" s="132"/>
      <c r="J59" s="659"/>
      <c r="K59" s="660"/>
      <c r="L59" s="132"/>
      <c r="M59" s="132"/>
      <c r="N59" s="659"/>
      <c r="O59" s="660"/>
      <c r="P59" s="132"/>
      <c r="Q59" s="79"/>
    </row>
    <row r="60" spans="2:17" ht="14.4" hidden="1" customHeight="1" x14ac:dyDescent="0.25">
      <c r="B60" s="69" t="s">
        <v>154</v>
      </c>
      <c r="C60" s="78"/>
      <c r="D60" s="78"/>
      <c r="E60" s="132"/>
      <c r="F60" s="76">
        <v>1</v>
      </c>
      <c r="G60" s="132"/>
      <c r="H60" s="70"/>
      <c r="I60" s="132"/>
      <c r="J60" s="189"/>
      <c r="K60" s="190"/>
      <c r="L60" s="132"/>
      <c r="M60" s="132"/>
      <c r="N60" s="189"/>
      <c r="O60" s="190"/>
      <c r="P60" s="132"/>
      <c r="Q60" s="79"/>
    </row>
    <row r="61" spans="2:17" ht="14.4" hidden="1" customHeight="1" x14ac:dyDescent="0.25">
      <c r="B61" s="69" t="s">
        <v>254</v>
      </c>
      <c r="C61" s="78"/>
      <c r="D61" s="78"/>
      <c r="E61" s="132"/>
      <c r="F61" s="77"/>
      <c r="G61" s="132"/>
      <c r="H61" s="70"/>
      <c r="I61" s="132"/>
      <c r="J61" s="759">
        <v>1</v>
      </c>
      <c r="K61" s="760"/>
      <c r="L61" s="132"/>
      <c r="M61" s="132"/>
      <c r="N61" s="759"/>
      <c r="O61" s="760"/>
      <c r="P61" s="132"/>
      <c r="Q61" s="79"/>
    </row>
    <row r="62" spans="2:17" ht="14.4" customHeight="1" x14ac:dyDescent="0.25">
      <c r="B62" s="18" t="s">
        <v>19</v>
      </c>
      <c r="C62" s="15"/>
      <c r="D62" s="15"/>
      <c r="E62" s="198"/>
      <c r="F62" s="9">
        <f>F262</f>
        <v>3</v>
      </c>
      <c r="G62" s="198"/>
      <c r="H62" s="9">
        <f>G262</f>
        <v>1</v>
      </c>
      <c r="I62" s="198"/>
      <c r="J62" s="683">
        <f>E262</f>
        <v>2</v>
      </c>
      <c r="K62" s="684"/>
      <c r="L62" s="694"/>
      <c r="M62" s="694"/>
      <c r="N62" s="683">
        <v>0</v>
      </c>
      <c r="O62" s="684"/>
      <c r="P62" s="694"/>
      <c r="Q62" s="684"/>
    </row>
    <row r="63" spans="2:17" ht="14.4" hidden="1" customHeight="1" x14ac:dyDescent="0.25">
      <c r="B63" s="269" t="s">
        <v>255</v>
      </c>
      <c r="C63" s="15"/>
      <c r="D63" s="15"/>
      <c r="E63" s="198"/>
      <c r="F63" s="75">
        <v>1</v>
      </c>
      <c r="G63" s="198"/>
      <c r="H63" s="9"/>
      <c r="I63" s="198"/>
      <c r="J63" s="757"/>
      <c r="K63" s="758"/>
      <c r="L63" s="198"/>
      <c r="M63" s="198"/>
      <c r="N63" s="703"/>
      <c r="O63" s="704"/>
      <c r="P63" s="198"/>
      <c r="Q63" s="193"/>
    </row>
    <row r="64" spans="2:17" ht="14.4" hidden="1" customHeight="1" x14ac:dyDescent="0.25">
      <c r="B64" s="269" t="s">
        <v>256</v>
      </c>
      <c r="C64" s="15"/>
      <c r="D64" s="15"/>
      <c r="E64" s="198"/>
      <c r="F64" s="76"/>
      <c r="G64" s="198"/>
      <c r="H64" s="9"/>
      <c r="I64" s="198"/>
      <c r="J64" s="659">
        <v>1</v>
      </c>
      <c r="K64" s="660"/>
      <c r="L64" s="198"/>
      <c r="M64" s="198"/>
      <c r="N64" s="214"/>
      <c r="O64" s="215"/>
      <c r="P64" s="198"/>
      <c r="Q64" s="193"/>
    </row>
    <row r="65" spans="2:17" ht="14.4" hidden="1" customHeight="1" x14ac:dyDescent="0.25">
      <c r="B65" s="269" t="s">
        <v>385</v>
      </c>
      <c r="C65" s="15"/>
      <c r="D65" s="15"/>
      <c r="E65" s="198"/>
      <c r="F65" s="76">
        <v>1</v>
      </c>
      <c r="G65" s="198"/>
      <c r="H65" s="9"/>
      <c r="I65" s="198"/>
      <c r="J65" s="189"/>
      <c r="K65" s="190"/>
      <c r="L65" s="198"/>
      <c r="M65" s="198"/>
      <c r="N65" s="214"/>
      <c r="O65" s="215"/>
      <c r="P65" s="198"/>
      <c r="Q65" s="193"/>
    </row>
    <row r="66" spans="2:17" ht="14.4" hidden="1" customHeight="1" x14ac:dyDescent="0.25">
      <c r="B66" s="269" t="s">
        <v>386</v>
      </c>
      <c r="C66" s="15"/>
      <c r="D66" s="15"/>
      <c r="E66" s="198"/>
      <c r="F66" s="76">
        <v>1</v>
      </c>
      <c r="G66" s="198"/>
      <c r="H66" s="9"/>
      <c r="I66" s="198"/>
      <c r="J66" s="189"/>
      <c r="K66" s="190"/>
      <c r="L66" s="198"/>
      <c r="M66" s="198"/>
      <c r="N66" s="214"/>
      <c r="O66" s="215"/>
      <c r="P66" s="198"/>
      <c r="Q66" s="193"/>
    </row>
    <row r="67" spans="2:17" ht="14.4" hidden="1" customHeight="1" x14ac:dyDescent="0.25">
      <c r="B67" s="269" t="s">
        <v>257</v>
      </c>
      <c r="C67" s="15"/>
      <c r="D67" s="15"/>
      <c r="E67" s="198"/>
      <c r="F67" s="77"/>
      <c r="G67" s="198"/>
      <c r="H67" s="9"/>
      <c r="I67" s="198"/>
      <c r="J67" s="759">
        <v>1</v>
      </c>
      <c r="K67" s="760"/>
      <c r="L67" s="198"/>
      <c r="M67" s="198"/>
      <c r="N67" s="703"/>
      <c r="O67" s="704"/>
      <c r="P67" s="198"/>
      <c r="Q67" s="193"/>
    </row>
    <row r="68" spans="2:17" ht="14.4" customHeight="1" x14ac:dyDescent="0.25">
      <c r="B68" s="19" t="s">
        <v>0</v>
      </c>
      <c r="C68" s="14"/>
      <c r="D68" s="14"/>
      <c r="E68" s="199"/>
      <c r="F68" s="11">
        <f>F298</f>
        <v>3</v>
      </c>
      <c r="G68" s="199"/>
      <c r="H68" s="11">
        <f>G298</f>
        <v>0</v>
      </c>
      <c r="I68" s="199"/>
      <c r="J68" s="639">
        <f>E298</f>
        <v>4</v>
      </c>
      <c r="K68" s="640"/>
      <c r="L68" s="695"/>
      <c r="M68" s="695"/>
      <c r="N68" s="639">
        <v>0</v>
      </c>
      <c r="O68" s="640"/>
      <c r="P68" s="695"/>
      <c r="Q68" s="640"/>
    </row>
    <row r="69" spans="2:17" ht="14.4" hidden="1" customHeight="1" x14ac:dyDescent="0.25">
      <c r="B69" s="81" t="s">
        <v>112</v>
      </c>
      <c r="C69" s="78"/>
      <c r="D69" s="14"/>
      <c r="E69" s="199"/>
      <c r="F69" s="75">
        <v>1</v>
      </c>
      <c r="G69" s="199"/>
      <c r="H69" s="11"/>
      <c r="I69" s="199"/>
      <c r="J69" s="761"/>
      <c r="K69" s="762"/>
      <c r="L69" s="199"/>
      <c r="M69" s="199"/>
      <c r="N69" s="639"/>
      <c r="O69" s="640"/>
      <c r="P69" s="199"/>
      <c r="Q69" s="195"/>
    </row>
    <row r="70" spans="2:17" ht="14.4" hidden="1" customHeight="1" x14ac:dyDescent="0.25">
      <c r="B70" s="81" t="s">
        <v>387</v>
      </c>
      <c r="C70" s="78"/>
      <c r="D70" s="14"/>
      <c r="E70" s="199"/>
      <c r="F70" s="76">
        <v>1</v>
      </c>
      <c r="G70" s="199"/>
      <c r="H70" s="11"/>
      <c r="I70" s="199"/>
      <c r="J70" s="207"/>
      <c r="K70" s="208"/>
      <c r="L70" s="199"/>
      <c r="M70" s="199"/>
      <c r="N70" s="194"/>
      <c r="O70" s="195"/>
      <c r="P70" s="199"/>
      <c r="Q70" s="195"/>
    </row>
    <row r="71" spans="2:17" ht="14.4" hidden="1" customHeight="1" x14ac:dyDescent="0.25">
      <c r="B71" s="81" t="s">
        <v>113</v>
      </c>
      <c r="C71" s="78"/>
      <c r="D71" s="14"/>
      <c r="E71" s="199"/>
      <c r="F71" s="76">
        <v>1</v>
      </c>
      <c r="G71" s="199"/>
      <c r="H71" s="11"/>
      <c r="I71" s="199"/>
      <c r="J71" s="747"/>
      <c r="K71" s="748"/>
      <c r="L71" s="199"/>
      <c r="M71" s="199"/>
      <c r="N71" s="639"/>
      <c r="O71" s="640"/>
      <c r="P71" s="199"/>
      <c r="Q71" s="195"/>
    </row>
    <row r="72" spans="2:17" ht="14.4" hidden="1" customHeight="1" x14ac:dyDescent="0.25">
      <c r="B72" s="81" t="s">
        <v>114</v>
      </c>
      <c r="C72" s="78"/>
      <c r="D72" s="14"/>
      <c r="E72" s="199"/>
      <c r="F72" s="76"/>
      <c r="G72" s="199"/>
      <c r="H72" s="11"/>
      <c r="I72" s="199"/>
      <c r="J72" s="659">
        <v>1</v>
      </c>
      <c r="K72" s="660"/>
      <c r="L72" s="199"/>
      <c r="M72" s="199"/>
      <c r="N72" s="831"/>
      <c r="O72" s="832"/>
      <c r="P72" s="199"/>
      <c r="Q72" s="195"/>
    </row>
    <row r="73" spans="2:17" ht="14.4" hidden="1" customHeight="1" x14ac:dyDescent="0.25">
      <c r="B73" s="81" t="s">
        <v>115</v>
      </c>
      <c r="C73" s="78"/>
      <c r="D73" s="14"/>
      <c r="E73" s="199"/>
      <c r="F73" s="76"/>
      <c r="G73" s="199"/>
      <c r="H73" s="11"/>
      <c r="I73" s="199"/>
      <c r="J73" s="659">
        <v>1</v>
      </c>
      <c r="K73" s="660"/>
      <c r="L73" s="199"/>
      <c r="M73" s="199"/>
      <c r="N73" s="831"/>
      <c r="O73" s="832"/>
      <c r="P73" s="199"/>
      <c r="Q73" s="195"/>
    </row>
    <row r="74" spans="2:17" ht="14.4" hidden="1" customHeight="1" x14ac:dyDescent="0.25">
      <c r="B74" s="81" t="s">
        <v>116</v>
      </c>
      <c r="C74" s="78"/>
      <c r="D74" s="14"/>
      <c r="E74" s="199"/>
      <c r="F74" s="76"/>
      <c r="G74" s="199"/>
      <c r="H74" s="11"/>
      <c r="I74" s="199"/>
      <c r="J74" s="659">
        <v>1</v>
      </c>
      <c r="K74" s="660"/>
      <c r="L74" s="199"/>
      <c r="M74" s="199"/>
      <c r="N74" s="831"/>
      <c r="O74" s="832"/>
      <c r="P74" s="199"/>
      <c r="Q74" s="195"/>
    </row>
    <row r="75" spans="2:17" ht="14.4" hidden="1" customHeight="1" x14ac:dyDescent="0.25">
      <c r="B75" s="81" t="s">
        <v>117</v>
      </c>
      <c r="C75" s="78"/>
      <c r="D75" s="14"/>
      <c r="E75" s="199"/>
      <c r="F75" s="77"/>
      <c r="G75" s="199"/>
      <c r="H75" s="11"/>
      <c r="I75" s="199"/>
      <c r="J75" s="759">
        <v>1</v>
      </c>
      <c r="K75" s="760"/>
      <c r="L75" s="199"/>
      <c r="M75" s="199"/>
      <c r="N75" s="831"/>
      <c r="O75" s="832"/>
      <c r="P75" s="199"/>
      <c r="Q75" s="195"/>
    </row>
    <row r="76" spans="2:17" ht="14.4" customHeight="1" x14ac:dyDescent="0.25">
      <c r="B76" s="83" t="s">
        <v>102</v>
      </c>
      <c r="C76" s="65"/>
      <c r="D76" s="65"/>
      <c r="E76" s="133"/>
      <c r="F76" s="27">
        <f>F306</f>
        <v>1</v>
      </c>
      <c r="G76" s="133"/>
      <c r="H76" s="27">
        <f>G306</f>
        <v>0</v>
      </c>
      <c r="I76" s="133"/>
      <c r="J76" s="685">
        <f>E306</f>
        <v>0</v>
      </c>
      <c r="K76" s="686"/>
      <c r="L76" s="177"/>
      <c r="M76" s="177"/>
      <c r="N76" s="685">
        <f>I306</f>
        <v>0</v>
      </c>
      <c r="O76" s="686"/>
      <c r="P76" s="177"/>
      <c r="Q76" s="84"/>
    </row>
    <row r="77" spans="2:17" hidden="1" x14ac:dyDescent="0.25">
      <c r="B77" s="82" t="s">
        <v>118</v>
      </c>
      <c r="C77" s="20"/>
      <c r="D77" s="20"/>
      <c r="E77" s="304"/>
      <c r="F77" s="77">
        <v>1</v>
      </c>
      <c r="G77" s="304"/>
      <c r="H77" s="10"/>
      <c r="I77" s="304"/>
      <c r="J77" s="801"/>
      <c r="K77" s="802"/>
      <c r="L77" s="830"/>
      <c r="M77" s="830"/>
      <c r="N77" s="196"/>
      <c r="O77" s="197"/>
      <c r="P77" s="133"/>
      <c r="Q77" s="197"/>
    </row>
    <row r="78" spans="2:17" ht="9.6" customHeight="1" x14ac:dyDescent="0.25">
      <c r="B78" s="15"/>
      <c r="C78" s="15"/>
      <c r="D78" s="15"/>
      <c r="E78" s="198"/>
      <c r="F78" s="198"/>
      <c r="G78" s="198"/>
      <c r="H78" s="198"/>
      <c r="I78" s="198"/>
      <c r="J78" s="198"/>
      <c r="K78" s="198"/>
      <c r="L78" s="198"/>
      <c r="M78" s="198"/>
      <c r="N78" s="198"/>
      <c r="O78" s="198"/>
      <c r="P78" s="198"/>
      <c r="Q78" s="198"/>
    </row>
    <row r="79" spans="2:17" ht="17.399999999999999" customHeight="1" x14ac:dyDescent="0.25">
      <c r="B79" s="13" t="s">
        <v>388</v>
      </c>
      <c r="C79" s="15"/>
      <c r="D79" s="15"/>
      <c r="E79" s="198"/>
      <c r="F79" s="198"/>
      <c r="G79" s="198"/>
      <c r="H79" s="198"/>
      <c r="I79" s="198"/>
      <c r="J79" s="198"/>
      <c r="K79" s="198"/>
      <c r="L79" s="198"/>
      <c r="M79" s="198"/>
      <c r="N79" s="198"/>
      <c r="O79" s="198"/>
      <c r="P79" s="198"/>
      <c r="Q79" s="198"/>
    </row>
    <row r="80" spans="2:17" ht="17.399999999999999" customHeight="1" x14ac:dyDescent="0.25">
      <c r="B80" s="271" t="s">
        <v>389</v>
      </c>
      <c r="C80" s="272"/>
      <c r="D80" s="273"/>
      <c r="E80" s="198"/>
      <c r="F80" s="198"/>
      <c r="G80" s="198"/>
      <c r="H80" s="198"/>
      <c r="I80" s="198"/>
      <c r="J80" s="198"/>
      <c r="K80" s="198"/>
      <c r="L80" s="198"/>
      <c r="M80" s="198"/>
      <c r="N80" s="198"/>
      <c r="O80" s="198"/>
      <c r="P80" s="198"/>
      <c r="Q80" s="198"/>
    </row>
    <row r="81" spans="2:41" ht="17.399999999999999" customHeight="1" x14ac:dyDescent="0.25">
      <c r="B81" s="1" t="s">
        <v>390</v>
      </c>
      <c r="C81" s="15"/>
      <c r="D81" s="15"/>
      <c r="E81" s="198"/>
      <c r="F81" s="198"/>
      <c r="G81" s="198"/>
      <c r="H81" s="198"/>
      <c r="I81" s="198"/>
      <c r="J81" s="198"/>
      <c r="K81" s="198"/>
      <c r="L81" s="198"/>
      <c r="M81" s="198"/>
      <c r="N81" s="198"/>
      <c r="O81" s="198"/>
      <c r="P81" s="198"/>
      <c r="Q81" s="198"/>
    </row>
    <row r="82" spans="2:41" ht="17.399999999999999" customHeight="1" x14ac:dyDescent="0.25">
      <c r="B82" s="305" t="s">
        <v>391</v>
      </c>
      <c r="C82" s="15"/>
      <c r="D82" s="15"/>
      <c r="E82" s="198"/>
      <c r="F82" s="198"/>
      <c r="G82" s="198"/>
      <c r="H82" s="198"/>
      <c r="I82" s="198"/>
      <c r="J82" s="198"/>
      <c r="K82" s="198"/>
      <c r="L82" s="198"/>
      <c r="M82" s="198"/>
      <c r="N82" s="198"/>
      <c r="O82" s="198"/>
      <c r="P82" s="198"/>
      <c r="Q82" s="198"/>
    </row>
    <row r="83" spans="2:41" ht="28.2" customHeight="1" x14ac:dyDescent="0.25">
      <c r="B83" s="826" t="s">
        <v>392</v>
      </c>
      <c r="C83" s="826"/>
      <c r="D83" s="826"/>
      <c r="E83" s="826"/>
      <c r="F83" s="826"/>
      <c r="G83" s="826"/>
      <c r="H83" s="826"/>
      <c r="I83" s="826"/>
      <c r="J83" s="826"/>
      <c r="K83" s="826"/>
      <c r="L83" s="826"/>
      <c r="M83" s="826"/>
      <c r="N83" s="826"/>
      <c r="O83" s="826"/>
      <c r="P83" s="826"/>
      <c r="Q83" s="826"/>
      <c r="R83" s="826"/>
    </row>
    <row r="84" spans="2:41" ht="39.6" customHeight="1" x14ac:dyDescent="0.25">
      <c r="B84" s="826" t="s">
        <v>393</v>
      </c>
      <c r="C84" s="826"/>
      <c r="D84" s="826"/>
      <c r="E84" s="826"/>
      <c r="F84" s="826"/>
      <c r="G84" s="826"/>
      <c r="H84" s="826"/>
      <c r="I84" s="826"/>
      <c r="J84" s="826"/>
      <c r="K84" s="826"/>
      <c r="L84" s="826"/>
      <c r="M84" s="826"/>
      <c r="N84" s="826"/>
      <c r="O84" s="826"/>
      <c r="P84" s="826"/>
      <c r="Q84" s="826"/>
      <c r="R84" s="826"/>
    </row>
    <row r="85" spans="2:41" ht="44.4" customHeight="1" x14ac:dyDescent="0.25">
      <c r="B85" s="826" t="s">
        <v>394</v>
      </c>
      <c r="C85" s="826"/>
      <c r="D85" s="826"/>
      <c r="E85" s="826"/>
      <c r="F85" s="826"/>
      <c r="G85" s="826"/>
      <c r="H85" s="826"/>
      <c r="I85" s="826"/>
      <c r="J85" s="826"/>
      <c r="K85" s="826"/>
      <c r="L85" s="826"/>
      <c r="M85" s="826"/>
      <c r="N85" s="826"/>
      <c r="O85" s="826"/>
      <c r="P85" s="826"/>
      <c r="Q85" s="826"/>
      <c r="R85" s="826"/>
    </row>
    <row r="86" spans="2:41" ht="15.6" customHeight="1" x14ac:dyDescent="0.25">
      <c r="B86" s="1" t="s">
        <v>395</v>
      </c>
      <c r="C86" s="15"/>
      <c r="D86" s="15"/>
      <c r="E86" s="198"/>
      <c r="F86" s="198"/>
      <c r="G86" s="198"/>
      <c r="H86" s="198"/>
      <c r="I86" s="198"/>
      <c r="J86" s="198"/>
      <c r="K86" s="198"/>
      <c r="L86" s="198"/>
      <c r="M86" s="198"/>
      <c r="N86" s="198"/>
      <c r="O86" s="198"/>
      <c r="P86" s="198"/>
      <c r="Q86" s="198"/>
      <c r="R86" s="1"/>
    </row>
    <row r="87" spans="2:41" ht="17.399999999999999" customHeight="1" x14ac:dyDescent="0.25">
      <c r="B87" s="305" t="s">
        <v>391</v>
      </c>
      <c r="C87" s="15"/>
      <c r="D87" s="15"/>
      <c r="E87" s="198"/>
      <c r="F87" s="198"/>
      <c r="G87" s="198"/>
      <c r="H87" s="198"/>
      <c r="I87" s="198"/>
      <c r="J87" s="198"/>
      <c r="K87" s="198"/>
      <c r="L87" s="198"/>
      <c r="M87" s="198"/>
      <c r="N87" s="198"/>
      <c r="O87" s="198"/>
      <c r="P87" s="198"/>
      <c r="Q87" s="198"/>
    </row>
    <row r="88" spans="2:41" ht="44.4" customHeight="1" x14ac:dyDescent="0.25">
      <c r="B88" s="787" t="s">
        <v>396</v>
      </c>
      <c r="C88" s="787"/>
      <c r="D88" s="787"/>
      <c r="E88" s="787"/>
      <c r="F88" s="787"/>
      <c r="G88" s="787"/>
      <c r="H88" s="787"/>
      <c r="I88" s="787"/>
      <c r="J88" s="787"/>
      <c r="K88" s="787"/>
      <c r="L88" s="787"/>
      <c r="M88" s="787"/>
      <c r="N88" s="787"/>
      <c r="O88" s="787"/>
      <c r="P88" s="787"/>
      <c r="Q88" s="787"/>
      <c r="R88" s="787"/>
    </row>
    <row r="89" spans="2:41" ht="30.6" customHeight="1" x14ac:dyDescent="0.25">
      <c r="B89" s="787" t="s">
        <v>397</v>
      </c>
      <c r="C89" s="787"/>
      <c r="D89" s="787"/>
      <c r="E89" s="787"/>
      <c r="F89" s="787"/>
      <c r="G89" s="787"/>
      <c r="H89" s="787"/>
      <c r="I89" s="787"/>
      <c r="J89" s="787"/>
      <c r="K89" s="787"/>
      <c r="L89" s="787"/>
      <c r="M89" s="787"/>
      <c r="N89" s="787"/>
      <c r="O89" s="787"/>
      <c r="P89" s="787"/>
      <c r="Q89" s="787"/>
      <c r="R89" s="787"/>
    </row>
    <row r="90" spans="2:41" ht="16.2" customHeight="1" x14ac:dyDescent="0.25">
      <c r="B90" s="13" t="s">
        <v>412</v>
      </c>
      <c r="C90" s="306"/>
      <c r="D90" s="306"/>
      <c r="E90" s="306"/>
      <c r="F90" s="306"/>
      <c r="G90" s="306"/>
      <c r="H90" s="306"/>
      <c r="I90" s="306"/>
      <c r="J90" s="306"/>
      <c r="K90" s="306"/>
      <c r="L90" s="306"/>
      <c r="M90" s="306"/>
      <c r="N90" s="306"/>
      <c r="O90" s="306"/>
      <c r="P90" s="306"/>
      <c r="Q90" s="306"/>
      <c r="R90" s="306"/>
    </row>
    <row r="91" spans="2:41" x14ac:dyDescent="0.25">
      <c r="B91" s="13"/>
      <c r="C91" s="15"/>
      <c r="D91" s="15"/>
      <c r="E91" s="198"/>
      <c r="F91" s="198"/>
      <c r="G91" s="198"/>
      <c r="H91" s="198"/>
      <c r="I91" s="198"/>
      <c r="J91" s="198"/>
      <c r="K91" s="198"/>
      <c r="L91" s="198"/>
      <c r="M91" s="198"/>
      <c r="N91" s="198"/>
      <c r="O91" s="198"/>
      <c r="P91" s="198"/>
      <c r="Q91" s="198"/>
      <c r="AB91" s="198"/>
      <c r="AC91" s="198"/>
      <c r="AD91" s="198"/>
      <c r="AE91" s="198"/>
      <c r="AF91" s="198"/>
      <c r="AG91" s="198"/>
      <c r="AH91" s="62"/>
      <c r="AI91" s="62"/>
      <c r="AJ91" s="62"/>
      <c r="AK91" s="62"/>
      <c r="AL91" s="62"/>
      <c r="AM91" s="62"/>
      <c r="AN91" s="62"/>
      <c r="AO91" s="62"/>
    </row>
    <row r="92" spans="2:41" ht="38.4" customHeight="1" x14ac:dyDescent="0.25">
      <c r="B92" s="634" t="s">
        <v>104</v>
      </c>
      <c r="C92" s="635"/>
      <c r="D92" s="636"/>
      <c r="E92" s="673" t="s">
        <v>398</v>
      </c>
      <c r="F92" s="674"/>
      <c r="G92" s="827" t="s">
        <v>266</v>
      </c>
      <c r="H92" s="828"/>
      <c r="I92" s="829"/>
      <c r="J92" s="307"/>
      <c r="N92" s="308"/>
      <c r="O92" s="308"/>
      <c r="P92" s="308"/>
      <c r="Q92" s="308"/>
      <c r="R92" s="308"/>
      <c r="S92" s="308"/>
      <c r="T92" s="308"/>
      <c r="U92" s="308"/>
      <c r="V92" s="308"/>
      <c r="W92" s="308"/>
      <c r="X92" s="308"/>
      <c r="Y92" s="308"/>
      <c r="Z92" s="308"/>
      <c r="AA92" s="308"/>
      <c r="AB92" s="308"/>
      <c r="AC92" s="308"/>
      <c r="AD92" s="308"/>
      <c r="AE92" s="308"/>
      <c r="AF92" s="55"/>
      <c r="AG92" s="55"/>
      <c r="AH92" s="55"/>
      <c r="AI92" s="55"/>
      <c r="AJ92" s="62"/>
      <c r="AK92" s="62"/>
      <c r="AL92" s="62"/>
      <c r="AM92" s="62"/>
      <c r="AN92" s="62"/>
      <c r="AO92" s="62"/>
    </row>
    <row r="93" spans="2:41" ht="58.2" customHeight="1" x14ac:dyDescent="0.25">
      <c r="B93" s="675"/>
      <c r="C93" s="676"/>
      <c r="D93" s="677"/>
      <c r="E93" s="637" t="s">
        <v>399</v>
      </c>
      <c r="F93" s="632" t="s">
        <v>106</v>
      </c>
      <c r="G93" s="632" t="s">
        <v>400</v>
      </c>
      <c r="H93" s="632" t="s">
        <v>401</v>
      </c>
      <c r="I93" s="632" t="s">
        <v>750</v>
      </c>
      <c r="J93" s="309"/>
      <c r="K93" s="308"/>
      <c r="L93" s="825"/>
      <c r="M93" s="825"/>
      <c r="N93" s="309"/>
      <c r="O93" s="824"/>
      <c r="P93" s="824"/>
      <c r="Q93" s="824"/>
      <c r="R93" s="824"/>
      <c r="S93" s="824"/>
      <c r="T93" s="824"/>
      <c r="U93" s="824"/>
      <c r="V93" s="824"/>
      <c r="W93" s="824"/>
      <c r="X93" s="824"/>
      <c r="Y93" s="824"/>
      <c r="Z93" s="824"/>
      <c r="AA93" s="824"/>
      <c r="AB93" s="824"/>
      <c r="AC93" s="824"/>
      <c r="AD93" s="824"/>
      <c r="AE93" s="824"/>
      <c r="AF93" s="40"/>
      <c r="AG93" s="219"/>
    </row>
    <row r="94" spans="2:41" ht="19.2" customHeight="1" x14ac:dyDescent="0.25">
      <c r="B94" s="678"/>
      <c r="C94" s="679"/>
      <c r="D94" s="680"/>
      <c r="E94" s="638"/>
      <c r="F94" s="633"/>
      <c r="G94" s="633"/>
      <c r="H94" s="633"/>
      <c r="I94" s="633"/>
      <c r="J94" s="309"/>
      <c r="K94" s="309"/>
      <c r="L94" s="309"/>
      <c r="M94" s="309"/>
      <c r="N94" s="309"/>
      <c r="O94" s="824"/>
      <c r="P94" s="824"/>
      <c r="Q94" s="824"/>
      <c r="R94" s="824"/>
      <c r="S94" s="824"/>
      <c r="T94" s="824"/>
      <c r="U94" s="824"/>
      <c r="V94" s="824"/>
      <c r="W94" s="824"/>
      <c r="X94" s="824"/>
      <c r="Y94" s="824"/>
      <c r="Z94" s="824"/>
      <c r="AA94" s="824"/>
      <c r="AB94" s="824"/>
      <c r="AC94" s="824"/>
      <c r="AD94" s="824"/>
      <c r="AE94" s="824"/>
      <c r="AF94" s="40"/>
      <c r="AG94" s="219"/>
    </row>
    <row r="95" spans="2:41" s="54" customFormat="1" ht="9" customHeight="1" x14ac:dyDescent="0.25">
      <c r="B95" s="63"/>
      <c r="C95" s="55"/>
      <c r="D95" s="220"/>
      <c r="E95" s="25"/>
      <c r="F95" s="219"/>
      <c r="G95" s="116"/>
      <c r="H95" s="219"/>
      <c r="I95" s="105"/>
      <c r="J95" s="219"/>
      <c r="K95" s="219"/>
      <c r="L95" s="219"/>
      <c r="M95" s="44"/>
      <c r="N95" s="310"/>
      <c r="P95" s="55"/>
      <c r="Q95" s="55"/>
      <c r="R95" s="55"/>
      <c r="S95" s="40"/>
      <c r="T95" s="40"/>
      <c r="U95" s="40"/>
      <c r="V95" s="40"/>
      <c r="W95" s="40"/>
      <c r="X95" s="40"/>
      <c r="Y95" s="40"/>
      <c r="Z95" s="40"/>
      <c r="AA95" s="219"/>
      <c r="AB95" s="219"/>
      <c r="AC95" s="219"/>
      <c r="AD95" s="219"/>
      <c r="AE95" s="219"/>
      <c r="AF95" s="219"/>
      <c r="AG95" s="219"/>
    </row>
    <row r="96" spans="2:41" x14ac:dyDescent="0.25">
      <c r="B96" s="85" t="s">
        <v>8</v>
      </c>
      <c r="C96" s="86"/>
      <c r="D96" s="206"/>
      <c r="E96" s="311">
        <f>E104+E111+E123+E136+E144+E172+E98</f>
        <v>15</v>
      </c>
      <c r="F96" s="88">
        <f>F104+F111+F123+F136+F144+F172</f>
        <v>19</v>
      </c>
      <c r="G96" s="89">
        <f>G104+G111+G123+G136+G144+G172+G98</f>
        <v>7</v>
      </c>
      <c r="H96" s="89">
        <f>H104+H111+H123+H136+H144+H172+H98</f>
        <v>8</v>
      </c>
      <c r="I96" s="89">
        <f>I104+I111+I123+I136+I144+I172+I98</f>
        <v>4</v>
      </c>
      <c r="J96" s="220"/>
      <c r="K96" s="220"/>
      <c r="L96" s="220"/>
      <c r="M96" s="44"/>
      <c r="N96" s="312"/>
      <c r="O96" s="1"/>
      <c r="P96" s="55"/>
      <c r="Q96" s="55"/>
      <c r="R96" s="220"/>
      <c r="AA96" s="220"/>
      <c r="AB96" s="220"/>
      <c r="AC96" s="220"/>
      <c r="AD96" s="220"/>
      <c r="AE96" s="220"/>
      <c r="AF96" s="219"/>
      <c r="AG96" s="219"/>
    </row>
    <row r="97" spans="2:33" s="54" customFormat="1" x14ac:dyDescent="0.25">
      <c r="B97" s="63" t="s">
        <v>7</v>
      </c>
      <c r="C97" s="55"/>
      <c r="D97" s="220"/>
      <c r="E97" s="25"/>
      <c r="F97" s="251"/>
      <c r="G97" s="116"/>
      <c r="H97" s="251"/>
      <c r="I97" s="25"/>
      <c r="J97" s="219"/>
      <c r="K97" s="219"/>
      <c r="L97" s="219"/>
      <c r="M97" s="44"/>
      <c r="N97" s="310"/>
      <c r="P97" s="55"/>
      <c r="Q97" s="55"/>
      <c r="R97" s="55"/>
      <c r="S97" s="219"/>
      <c r="T97" s="219"/>
      <c r="U97" s="219"/>
      <c r="V97" s="219"/>
      <c r="W97" s="219"/>
      <c r="X97" s="219"/>
      <c r="Y97" s="219"/>
      <c r="Z97" s="219"/>
      <c r="AA97" s="219"/>
      <c r="AB97" s="219"/>
      <c r="AC97" s="219"/>
      <c r="AD97" s="219"/>
      <c r="AE97" s="219"/>
      <c r="AF97" s="219"/>
      <c r="AG97" s="219"/>
    </row>
    <row r="98" spans="2:33" s="124" customFormat="1" x14ac:dyDescent="0.25">
      <c r="B98" s="64" t="s">
        <v>121</v>
      </c>
      <c r="C98" s="121"/>
      <c r="D98" s="220"/>
      <c r="E98" s="313">
        <v>0</v>
      </c>
      <c r="F98" s="220"/>
      <c r="G98" s="122"/>
      <c r="H98" s="220"/>
      <c r="I98" s="122"/>
      <c r="J98" s="220"/>
      <c r="K98" s="220"/>
      <c r="L98" s="220"/>
      <c r="M98" s="57"/>
      <c r="N98" s="314"/>
      <c r="P98" s="121"/>
      <c r="Q98" s="55"/>
      <c r="R98" s="220"/>
      <c r="S98" s="219"/>
      <c r="T98" s="219"/>
      <c r="U98" s="219"/>
      <c r="V98" s="219"/>
      <c r="W98" s="219"/>
      <c r="X98" s="219"/>
      <c r="Y98" s="219"/>
      <c r="Z98" s="219"/>
      <c r="AA98" s="220"/>
      <c r="AB98" s="220"/>
      <c r="AC98" s="220"/>
      <c r="AD98" s="220"/>
      <c r="AE98" s="220"/>
      <c r="AF98" s="220"/>
      <c r="AG98" s="220"/>
    </row>
    <row r="99" spans="2:33" hidden="1" x14ac:dyDescent="0.25">
      <c r="B99" s="60" t="s">
        <v>123</v>
      </c>
      <c r="C99" s="62"/>
      <c r="D99" s="53"/>
      <c r="E99" s="26"/>
      <c r="F99" s="95"/>
      <c r="G99" s="107"/>
      <c r="H99" s="226"/>
      <c r="I99" s="95"/>
      <c r="L99" s="733"/>
      <c r="M99" s="733"/>
      <c r="N99" s="312"/>
      <c r="O99" s="1"/>
      <c r="P99" s="121"/>
      <c r="Q99" s="55"/>
      <c r="R99" s="55"/>
      <c r="AB99" s="219"/>
      <c r="AC99" s="219"/>
      <c r="AD99" s="219"/>
      <c r="AE99" s="219"/>
      <c r="AF99" s="219"/>
      <c r="AG99" s="219"/>
    </row>
    <row r="100" spans="2:33" hidden="1" x14ac:dyDescent="0.25">
      <c r="B100" s="60" t="s">
        <v>6</v>
      </c>
      <c r="C100" s="62"/>
      <c r="D100" s="53"/>
      <c r="E100" s="26"/>
      <c r="F100" s="96"/>
      <c r="G100" s="106"/>
      <c r="H100" s="218"/>
      <c r="I100" s="96"/>
      <c r="L100" s="733"/>
      <c r="M100" s="733"/>
      <c r="N100" s="312"/>
      <c r="O100" s="1"/>
      <c r="P100" s="121"/>
      <c r="Q100" s="55"/>
      <c r="R100" s="55"/>
      <c r="AB100" s="219"/>
      <c r="AC100" s="219"/>
      <c r="AD100" s="219"/>
      <c r="AE100" s="219"/>
      <c r="AF100" s="219"/>
      <c r="AG100" s="219"/>
    </row>
    <row r="101" spans="2:33" hidden="1" x14ac:dyDescent="0.25">
      <c r="B101" s="60" t="s">
        <v>3</v>
      </c>
      <c r="C101" s="62"/>
      <c r="D101" s="53"/>
      <c r="E101" s="26"/>
      <c r="F101" s="96"/>
      <c r="G101" s="106"/>
      <c r="H101" s="218"/>
      <c r="I101" s="96"/>
      <c r="L101" s="733"/>
      <c r="M101" s="733"/>
      <c r="N101" s="312"/>
      <c r="O101" s="1"/>
      <c r="P101" s="55"/>
      <c r="Q101" s="55"/>
      <c r="R101" s="55"/>
      <c r="AB101" s="219"/>
      <c r="AC101" s="219"/>
      <c r="AD101" s="219"/>
      <c r="AE101" s="219"/>
      <c r="AF101" s="219"/>
      <c r="AG101" s="219"/>
    </row>
    <row r="102" spans="2:33" hidden="1" x14ac:dyDescent="0.25">
      <c r="B102" s="60" t="s">
        <v>24</v>
      </c>
      <c r="C102" s="62"/>
      <c r="D102" s="53"/>
      <c r="E102" s="26"/>
      <c r="F102" s="97"/>
      <c r="G102" s="108"/>
      <c r="H102" s="223"/>
      <c r="I102" s="97"/>
      <c r="L102" s="733"/>
      <c r="M102" s="733"/>
      <c r="N102" s="1"/>
      <c r="O102" s="1"/>
      <c r="P102" s="121"/>
      <c r="Q102" s="55"/>
      <c r="R102" s="55"/>
      <c r="AB102" s="219"/>
      <c r="AC102" s="219"/>
      <c r="AD102" s="219"/>
      <c r="AE102" s="219"/>
      <c r="AF102" s="219"/>
      <c r="AG102" s="219"/>
    </row>
    <row r="103" spans="2:33" s="54" customFormat="1" x14ac:dyDescent="0.25">
      <c r="B103" s="63" t="s">
        <v>7</v>
      </c>
      <c r="C103" s="55"/>
      <c r="D103" s="220"/>
      <c r="E103" s="26"/>
      <c r="F103" s="219"/>
      <c r="G103" s="118"/>
      <c r="H103" s="219"/>
      <c r="I103" s="26"/>
      <c r="J103" s="219"/>
      <c r="K103" s="219"/>
      <c r="L103" s="733"/>
      <c r="M103" s="733"/>
      <c r="P103" s="121"/>
      <c r="Q103" s="55"/>
      <c r="R103" s="55"/>
      <c r="S103" s="219"/>
      <c r="T103" s="219"/>
      <c r="U103" s="219"/>
      <c r="V103" s="219"/>
      <c r="W103" s="219"/>
      <c r="X103" s="219"/>
      <c r="Y103" s="219"/>
      <c r="Z103" s="219"/>
      <c r="AA103" s="219"/>
      <c r="AB103" s="219"/>
      <c r="AC103" s="219"/>
      <c r="AD103" s="219"/>
      <c r="AE103" s="219"/>
      <c r="AF103" s="219"/>
      <c r="AG103" s="219"/>
    </row>
    <row r="104" spans="2:33" s="124" customFormat="1" x14ac:dyDescent="0.25">
      <c r="B104" s="64" t="s">
        <v>32</v>
      </c>
      <c r="C104" s="121"/>
      <c r="D104" s="220"/>
      <c r="E104" s="313">
        <v>0</v>
      </c>
      <c r="F104" s="220"/>
      <c r="G104" s="122"/>
      <c r="H104" s="220"/>
      <c r="I104" s="122"/>
      <c r="J104" s="220"/>
      <c r="K104" s="220" t="s">
        <v>7</v>
      </c>
      <c r="L104" s="733"/>
      <c r="M104" s="733"/>
      <c r="P104" s="55"/>
      <c r="Q104" s="55"/>
      <c r="R104" s="55"/>
      <c r="S104" s="219"/>
      <c r="T104" s="219"/>
      <c r="U104" s="219"/>
      <c r="V104" s="219"/>
      <c r="W104" s="219"/>
      <c r="X104" s="219"/>
      <c r="Y104" s="219"/>
      <c r="Z104" s="219"/>
      <c r="AA104" s="220"/>
      <c r="AB104" s="220"/>
      <c r="AC104" s="220"/>
      <c r="AD104" s="220"/>
      <c r="AE104" s="220"/>
      <c r="AF104" s="220"/>
      <c r="AG104" s="220"/>
    </row>
    <row r="105" spans="2:33" s="124" customFormat="1" hidden="1" x14ac:dyDescent="0.25">
      <c r="B105" s="63" t="s">
        <v>1</v>
      </c>
      <c r="C105" s="121"/>
      <c r="D105" s="220"/>
      <c r="E105" s="122"/>
      <c r="F105" s="95">
        <f>SUM(G105:I105)</f>
        <v>0</v>
      </c>
      <c r="G105" s="315"/>
      <c r="H105" s="315"/>
      <c r="I105" s="316"/>
      <c r="J105" s="220"/>
      <c r="K105" s="220"/>
      <c r="L105" s="733"/>
      <c r="M105" s="733"/>
      <c r="P105" s="55"/>
      <c r="Q105" s="55"/>
      <c r="R105" s="55"/>
      <c r="S105" s="219"/>
      <c r="T105" s="219"/>
      <c r="U105" s="219"/>
      <c r="V105" s="219"/>
      <c r="W105" s="219"/>
      <c r="X105" s="219"/>
      <c r="Y105" s="219"/>
      <c r="Z105" s="219"/>
      <c r="AA105" s="220"/>
      <c r="AB105" s="220"/>
      <c r="AC105" s="220"/>
      <c r="AD105" s="220"/>
      <c r="AE105" s="220"/>
      <c r="AF105" s="220"/>
      <c r="AG105" s="220"/>
    </row>
    <row r="106" spans="2:33" s="124" customFormat="1" hidden="1" x14ac:dyDescent="0.25">
      <c r="B106" s="63" t="s">
        <v>5</v>
      </c>
      <c r="C106" s="121"/>
      <c r="D106" s="220"/>
      <c r="E106" s="122"/>
      <c r="F106" s="96">
        <f>SUM(G106:I106)</f>
        <v>0</v>
      </c>
      <c r="G106" s="317"/>
      <c r="H106" s="317"/>
      <c r="I106" s="318"/>
      <c r="J106" s="220"/>
      <c r="K106" s="220"/>
      <c r="L106" s="733"/>
      <c r="M106" s="733"/>
      <c r="P106" s="55"/>
      <c r="Q106" s="55"/>
      <c r="R106" s="55"/>
      <c r="S106" s="219"/>
      <c r="T106" s="219"/>
      <c r="U106" s="219"/>
      <c r="V106" s="219"/>
      <c r="W106" s="219"/>
      <c r="X106" s="219"/>
      <c r="Y106" s="219"/>
      <c r="Z106" s="219"/>
      <c r="AA106" s="220"/>
      <c r="AB106" s="220"/>
      <c r="AC106" s="220"/>
      <c r="AD106" s="220"/>
      <c r="AE106" s="220"/>
      <c r="AF106" s="220"/>
      <c r="AG106" s="220"/>
    </row>
    <row r="107" spans="2:33" s="124" customFormat="1" hidden="1" x14ac:dyDescent="0.25">
      <c r="B107" s="63" t="s">
        <v>2</v>
      </c>
      <c r="C107" s="121"/>
      <c r="D107" s="220"/>
      <c r="E107" s="122"/>
      <c r="F107" s="96">
        <f t="shared" ref="F107:F108" si="0">SUM(G107:I107)</f>
        <v>0</v>
      </c>
      <c r="G107" s="317"/>
      <c r="H107" s="317"/>
      <c r="I107" s="318"/>
      <c r="J107" s="220"/>
      <c r="K107" s="220"/>
      <c r="L107" s="733"/>
      <c r="M107" s="733"/>
      <c r="P107" s="55"/>
      <c r="Q107" s="55"/>
      <c r="R107" s="55"/>
      <c r="S107" s="219"/>
      <c r="T107" s="219"/>
      <c r="U107" s="219"/>
      <c r="V107" s="219"/>
      <c r="W107" s="219"/>
      <c r="X107" s="219"/>
      <c r="Y107" s="219"/>
      <c r="Z107" s="219"/>
      <c r="AA107" s="220"/>
      <c r="AB107" s="220"/>
      <c r="AC107" s="220"/>
      <c r="AD107" s="220"/>
      <c r="AE107" s="220"/>
      <c r="AF107" s="220"/>
      <c r="AG107" s="220"/>
    </row>
    <row r="108" spans="2:33" hidden="1" x14ac:dyDescent="0.25">
      <c r="B108" s="63" t="s">
        <v>25</v>
      </c>
      <c r="C108" s="55"/>
      <c r="D108" s="55"/>
      <c r="E108" s="26"/>
      <c r="F108" s="96">
        <f t="shared" si="0"/>
        <v>0</v>
      </c>
      <c r="G108" s="96"/>
      <c r="H108" s="96"/>
      <c r="I108" s="217"/>
      <c r="L108" s="733"/>
      <c r="M108" s="733"/>
      <c r="N108" s="1"/>
      <c r="O108" s="1"/>
      <c r="P108" s="121"/>
      <c r="Q108" s="55"/>
      <c r="R108" s="220"/>
      <c r="AB108" s="219"/>
      <c r="AC108" s="219"/>
      <c r="AD108" s="219"/>
      <c r="AE108" s="219"/>
      <c r="AF108" s="219"/>
      <c r="AG108" s="219"/>
    </row>
    <row r="109" spans="2:33" s="54" customFormat="1" hidden="1" x14ac:dyDescent="0.25">
      <c r="B109" s="63" t="s">
        <v>26</v>
      </c>
      <c r="C109" s="55"/>
      <c r="D109" s="55"/>
      <c r="E109" s="26" t="s">
        <v>7</v>
      </c>
      <c r="F109" s="97">
        <f>SUM(G109:I109)</f>
        <v>0</v>
      </c>
      <c r="G109" s="108"/>
      <c r="H109" s="97"/>
      <c r="I109" s="210"/>
      <c r="J109" s="219"/>
      <c r="K109" s="219"/>
      <c r="L109" s="733"/>
      <c r="M109" s="733"/>
      <c r="P109" s="55"/>
      <c r="Q109" s="55"/>
      <c r="R109" s="55"/>
      <c r="S109" s="219"/>
      <c r="T109" s="219"/>
      <c r="U109" s="219"/>
      <c r="V109" s="219"/>
      <c r="W109" s="219"/>
      <c r="X109" s="219"/>
      <c r="Y109" s="219"/>
      <c r="Z109" s="219"/>
      <c r="AA109" s="219"/>
      <c r="AB109" s="219"/>
      <c r="AC109" s="219"/>
      <c r="AD109" s="219"/>
      <c r="AE109" s="219"/>
      <c r="AF109" s="219"/>
      <c r="AG109" s="219"/>
    </row>
    <row r="110" spans="2:33" s="54" customFormat="1" x14ac:dyDescent="0.25">
      <c r="B110" s="63"/>
      <c r="C110" s="55"/>
      <c r="D110" s="55"/>
      <c r="E110" s="26"/>
      <c r="F110" s="219"/>
      <c r="G110" s="118"/>
      <c r="H110" s="219"/>
      <c r="I110" s="26"/>
      <c r="J110" s="219"/>
      <c r="K110" s="219"/>
      <c r="L110" s="733"/>
      <c r="M110" s="733"/>
      <c r="P110" s="55"/>
      <c r="Q110" s="55"/>
      <c r="R110" s="55"/>
      <c r="S110" s="219"/>
      <c r="T110" s="219"/>
      <c r="U110" s="219"/>
      <c r="V110" s="219"/>
      <c r="W110" s="219"/>
      <c r="X110" s="219"/>
      <c r="Y110" s="219"/>
      <c r="Z110" s="219"/>
      <c r="AA110" s="219"/>
      <c r="AB110" s="219"/>
      <c r="AC110" s="219"/>
      <c r="AD110" s="219"/>
      <c r="AE110" s="219"/>
      <c r="AF110" s="219"/>
      <c r="AG110" s="219"/>
    </row>
    <row r="111" spans="2:33" s="124" customFormat="1" x14ac:dyDescent="0.25">
      <c r="B111" s="64" t="s">
        <v>105</v>
      </c>
      <c r="C111" s="121"/>
      <c r="D111" s="220"/>
      <c r="E111" s="122">
        <v>4</v>
      </c>
      <c r="F111" s="220">
        <f>SUM(F112:F121)</f>
        <v>7</v>
      </c>
      <c r="G111" s="125">
        <f>SUM(G112:G121)</f>
        <v>3</v>
      </c>
      <c r="H111" s="220">
        <f>SUM(H112:H121)</f>
        <v>2</v>
      </c>
      <c r="I111" s="125">
        <f>SUM(I112:I121)</f>
        <v>2</v>
      </c>
      <c r="J111" s="220"/>
      <c r="K111" s="220"/>
      <c r="L111" s="733"/>
      <c r="M111" s="733"/>
      <c r="P111" s="55"/>
      <c r="Q111" s="55"/>
      <c r="R111" s="55"/>
      <c r="S111" s="219"/>
      <c r="T111" s="219"/>
      <c r="U111" s="219"/>
      <c r="V111" s="219"/>
      <c r="W111" s="219"/>
      <c r="X111" s="219"/>
      <c r="Y111" s="219"/>
      <c r="Z111" s="219"/>
      <c r="AA111" s="220"/>
      <c r="AB111" s="220"/>
      <c r="AC111" s="220"/>
      <c r="AD111" s="220"/>
      <c r="AE111" s="220"/>
      <c r="AF111" s="220"/>
      <c r="AG111" s="220"/>
    </row>
    <row r="112" spans="2:33" s="54" customFormat="1" x14ac:dyDescent="0.25">
      <c r="B112" s="63" t="s">
        <v>39</v>
      </c>
      <c r="C112" s="55"/>
      <c r="D112" s="55"/>
      <c r="E112" s="26"/>
      <c r="F112" s="95">
        <f>SUM(G112:I112)</f>
        <v>1</v>
      </c>
      <c r="G112" s="107"/>
      <c r="H112" s="226"/>
      <c r="I112" s="95">
        <v>1</v>
      </c>
      <c r="J112" s="219"/>
      <c r="K112" s="219"/>
      <c r="L112" s="733"/>
      <c r="M112" s="733"/>
      <c r="P112" s="55"/>
      <c r="Q112" s="55"/>
      <c r="R112" s="55"/>
      <c r="S112" s="219"/>
      <c r="T112" s="219"/>
      <c r="U112" s="219"/>
      <c r="V112" s="219"/>
      <c r="W112" s="219"/>
      <c r="X112" s="219"/>
      <c r="Y112" s="219"/>
      <c r="Z112" s="219"/>
      <c r="AA112" s="219"/>
      <c r="AB112" s="219"/>
      <c r="AC112" s="219"/>
      <c r="AD112" s="219"/>
      <c r="AE112" s="219"/>
      <c r="AF112" s="219"/>
      <c r="AG112" s="219"/>
    </row>
    <row r="113" spans="2:33" s="54" customFormat="1" x14ac:dyDescent="0.25">
      <c r="B113" s="63" t="s">
        <v>40</v>
      </c>
      <c r="C113" s="55"/>
      <c r="D113" s="55"/>
      <c r="E113" s="26"/>
      <c r="F113" s="96">
        <f t="shared" ref="F113:F120" si="1">SUM(G113:I113)</f>
        <v>3</v>
      </c>
      <c r="G113" s="96">
        <v>1</v>
      </c>
      <c r="H113" s="218">
        <v>1</v>
      </c>
      <c r="I113" s="96">
        <v>1</v>
      </c>
      <c r="J113" s="219"/>
      <c r="K113" s="219"/>
      <c r="L113" s="219"/>
      <c r="M113" s="219"/>
      <c r="P113" s="55"/>
      <c r="Q113" s="55"/>
      <c r="R113" s="55"/>
      <c r="S113" s="219"/>
      <c r="T113" s="219"/>
      <c r="U113" s="219"/>
      <c r="V113" s="219"/>
      <c r="W113" s="219"/>
      <c r="X113" s="219"/>
      <c r="Y113" s="219"/>
      <c r="Z113" s="219"/>
      <c r="AA113" s="219"/>
      <c r="AB113" s="219"/>
      <c r="AC113" s="219"/>
      <c r="AD113" s="219"/>
      <c r="AE113" s="219"/>
      <c r="AF113" s="219"/>
      <c r="AG113" s="219"/>
    </row>
    <row r="114" spans="2:33" s="54" customFormat="1" hidden="1" x14ac:dyDescent="0.25">
      <c r="B114" s="63" t="s">
        <v>41</v>
      </c>
      <c r="C114" s="55"/>
      <c r="D114" s="55"/>
      <c r="E114" s="26"/>
      <c r="F114" s="96">
        <f t="shared" si="1"/>
        <v>0</v>
      </c>
      <c r="G114" s="96"/>
      <c r="H114" s="218"/>
      <c r="I114" s="96"/>
      <c r="J114" s="219"/>
      <c r="K114" s="219"/>
      <c r="L114" s="733"/>
      <c r="M114" s="733"/>
      <c r="P114" s="55"/>
      <c r="Q114" s="55"/>
      <c r="R114" s="55"/>
      <c r="S114" s="219"/>
      <c r="T114" s="219"/>
      <c r="U114" s="219"/>
      <c r="V114" s="219"/>
      <c r="W114" s="219"/>
      <c r="X114" s="219"/>
      <c r="Y114" s="219"/>
      <c r="Z114" s="219"/>
      <c r="AA114" s="219"/>
      <c r="AB114" s="219"/>
      <c r="AC114" s="219"/>
      <c r="AD114" s="219"/>
      <c r="AE114" s="219"/>
      <c r="AF114" s="219"/>
      <c r="AG114" s="219"/>
    </row>
    <row r="115" spans="2:33" s="54" customFormat="1" hidden="1" x14ac:dyDescent="0.25">
      <c r="B115" s="63" t="s">
        <v>42</v>
      </c>
      <c r="C115" s="55"/>
      <c r="D115" s="55"/>
      <c r="E115" s="26"/>
      <c r="F115" s="96">
        <f t="shared" si="1"/>
        <v>0</v>
      </c>
      <c r="G115" s="96"/>
      <c r="H115" s="218"/>
      <c r="I115" s="96"/>
      <c r="J115" s="219"/>
      <c r="K115" s="219"/>
      <c r="L115" s="733"/>
      <c r="M115" s="733"/>
      <c r="P115" s="55"/>
      <c r="Q115" s="55"/>
      <c r="R115" s="55"/>
      <c r="S115" s="219"/>
      <c r="T115" s="219"/>
      <c r="U115" s="219"/>
      <c r="V115" s="219"/>
      <c r="W115" s="219"/>
      <c r="X115" s="219"/>
      <c r="Y115" s="219"/>
      <c r="Z115" s="219"/>
      <c r="AA115" s="219"/>
      <c r="AB115" s="219"/>
      <c r="AC115" s="219"/>
      <c r="AD115" s="219"/>
      <c r="AE115" s="219"/>
      <c r="AF115" s="219"/>
      <c r="AG115" s="219"/>
    </row>
    <row r="116" spans="2:33" s="54" customFormat="1" x14ac:dyDescent="0.25">
      <c r="B116" s="63" t="s">
        <v>44</v>
      </c>
      <c r="C116" s="55"/>
      <c r="D116" s="55"/>
      <c r="E116" s="26"/>
      <c r="F116" s="96">
        <f t="shared" si="1"/>
        <v>1</v>
      </c>
      <c r="G116" s="96">
        <v>1</v>
      </c>
      <c r="H116" s="218"/>
      <c r="I116" s="96"/>
      <c r="J116" s="219"/>
      <c r="K116" s="219"/>
      <c r="L116" s="733"/>
      <c r="M116" s="733"/>
      <c r="P116" s="55"/>
      <c r="Q116" s="55"/>
      <c r="R116" s="55"/>
      <c r="S116" s="219"/>
      <c r="T116" s="219"/>
      <c r="U116" s="219"/>
      <c r="V116" s="219"/>
      <c r="W116" s="219"/>
      <c r="X116" s="219"/>
      <c r="Y116" s="219"/>
      <c r="Z116" s="219"/>
      <c r="AA116" s="219"/>
      <c r="AB116" s="219"/>
      <c r="AC116" s="219"/>
      <c r="AD116" s="219"/>
      <c r="AE116" s="219"/>
      <c r="AF116" s="219"/>
      <c r="AG116" s="219"/>
    </row>
    <row r="117" spans="2:33" s="54" customFormat="1" x14ac:dyDescent="0.25">
      <c r="B117" s="63" t="s">
        <v>45</v>
      </c>
      <c r="C117" s="55" t="s">
        <v>7</v>
      </c>
      <c r="D117" s="55"/>
      <c r="E117" s="26"/>
      <c r="F117" s="97">
        <f t="shared" si="1"/>
        <v>2</v>
      </c>
      <c r="G117" s="97">
        <v>1</v>
      </c>
      <c r="H117" s="223">
        <v>1</v>
      </c>
      <c r="I117" s="97"/>
      <c r="J117" s="219"/>
      <c r="K117" s="219"/>
      <c r="L117" s="733"/>
      <c r="M117" s="733"/>
      <c r="P117" s="55"/>
      <c r="Q117" s="55"/>
      <c r="R117" s="55"/>
      <c r="S117" s="219"/>
      <c r="T117" s="219"/>
      <c r="U117" s="219"/>
      <c r="V117" s="219"/>
      <c r="W117" s="219"/>
      <c r="X117" s="219"/>
      <c r="Y117" s="219"/>
      <c r="Z117" s="219"/>
      <c r="AA117" s="219"/>
      <c r="AB117" s="219"/>
      <c r="AC117" s="219"/>
      <c r="AD117" s="219"/>
      <c r="AE117" s="219"/>
      <c r="AF117" s="219"/>
      <c r="AG117" s="219"/>
    </row>
    <row r="118" spans="2:33" s="54" customFormat="1" hidden="1" x14ac:dyDescent="0.25">
      <c r="B118" s="63" t="s">
        <v>402</v>
      </c>
      <c r="C118" s="55"/>
      <c r="D118" s="55"/>
      <c r="E118" s="26"/>
      <c r="F118" s="96">
        <f t="shared" si="1"/>
        <v>0</v>
      </c>
      <c r="G118" s="96"/>
      <c r="H118" s="218"/>
      <c r="I118" s="96"/>
      <c r="J118" s="219"/>
      <c r="K118" s="219"/>
      <c r="L118" s="219"/>
      <c r="M118" s="219"/>
      <c r="P118" s="55"/>
      <c r="Q118" s="55"/>
      <c r="R118" s="55"/>
      <c r="S118" s="219"/>
      <c r="T118" s="219"/>
      <c r="U118" s="219"/>
      <c r="V118" s="219"/>
      <c r="W118" s="219"/>
      <c r="X118" s="219"/>
      <c r="Y118" s="219"/>
      <c r="Z118" s="219"/>
      <c r="AA118" s="219"/>
      <c r="AB118" s="219"/>
      <c r="AC118" s="219"/>
      <c r="AD118" s="219"/>
      <c r="AE118" s="219"/>
      <c r="AF118" s="219"/>
      <c r="AG118" s="219"/>
    </row>
    <row r="119" spans="2:33" s="54" customFormat="1" hidden="1" x14ac:dyDescent="0.25">
      <c r="B119" s="63" t="s">
        <v>47</v>
      </c>
      <c r="C119" s="55"/>
      <c r="D119" s="55"/>
      <c r="E119" s="26"/>
      <c r="F119" s="96">
        <f t="shared" si="1"/>
        <v>0</v>
      </c>
      <c r="G119" s="96"/>
      <c r="H119" s="218"/>
      <c r="I119" s="96"/>
      <c r="J119" s="219"/>
      <c r="K119" s="219"/>
      <c r="L119" s="733"/>
      <c r="M119" s="733"/>
      <c r="P119" s="55"/>
      <c r="Q119" s="55"/>
      <c r="R119" s="55"/>
      <c r="S119" s="219"/>
      <c r="T119" s="219"/>
      <c r="U119" s="219"/>
      <c r="V119" s="219"/>
      <c r="W119" s="219"/>
      <c r="X119" s="219"/>
      <c r="Y119" s="219"/>
      <c r="Z119" s="219"/>
      <c r="AA119" s="219"/>
      <c r="AB119" s="219"/>
      <c r="AC119" s="219"/>
      <c r="AD119" s="219"/>
      <c r="AE119" s="219"/>
      <c r="AF119" s="219"/>
      <c r="AG119" s="219"/>
    </row>
    <row r="120" spans="2:33" s="54" customFormat="1" hidden="1" x14ac:dyDescent="0.25">
      <c r="B120" s="63" t="s">
        <v>361</v>
      </c>
      <c r="C120" s="55"/>
      <c r="D120" s="55"/>
      <c r="E120" s="26"/>
      <c r="F120" s="96">
        <f t="shared" si="1"/>
        <v>0</v>
      </c>
      <c r="G120" s="96"/>
      <c r="H120" s="218"/>
      <c r="I120" s="96"/>
      <c r="J120" s="219"/>
      <c r="K120" s="219"/>
      <c r="L120" s="219"/>
      <c r="M120" s="219"/>
      <c r="P120" s="55"/>
      <c r="Q120" s="55"/>
      <c r="R120" s="55"/>
      <c r="S120" s="219"/>
      <c r="T120" s="219"/>
      <c r="U120" s="219"/>
      <c r="V120" s="219"/>
      <c r="W120" s="219"/>
      <c r="X120" s="219"/>
      <c r="Y120" s="219"/>
      <c r="Z120" s="219"/>
      <c r="AA120" s="219"/>
      <c r="AB120" s="219"/>
      <c r="AC120" s="219"/>
      <c r="AD120" s="219"/>
      <c r="AE120" s="219"/>
      <c r="AF120" s="219"/>
      <c r="AG120" s="219"/>
    </row>
    <row r="121" spans="2:33" s="54" customFormat="1" hidden="1" x14ac:dyDescent="0.25">
      <c r="B121" s="63" t="s">
        <v>403</v>
      </c>
      <c r="C121" s="55"/>
      <c r="D121" s="55"/>
      <c r="E121" s="26"/>
      <c r="F121" s="97">
        <f>SUM(G121:I121)</f>
        <v>0</v>
      </c>
      <c r="G121" s="97"/>
      <c r="H121" s="223"/>
      <c r="I121" s="97"/>
      <c r="J121" s="219"/>
      <c r="K121" s="219"/>
      <c r="L121" s="733"/>
      <c r="M121" s="733"/>
      <c r="P121" s="55"/>
      <c r="Q121" s="55"/>
      <c r="R121" s="55"/>
      <c r="S121" s="219"/>
      <c r="T121" s="219"/>
      <c r="U121" s="219"/>
      <c r="V121" s="219"/>
      <c r="W121" s="219"/>
      <c r="X121" s="219"/>
      <c r="Y121" s="219"/>
      <c r="Z121" s="219"/>
      <c r="AA121" s="219"/>
      <c r="AB121" s="219"/>
      <c r="AC121" s="219"/>
      <c r="AD121" s="219"/>
      <c r="AE121" s="219"/>
      <c r="AF121" s="219"/>
      <c r="AG121" s="219"/>
    </row>
    <row r="122" spans="2:33" s="54" customFormat="1" x14ac:dyDescent="0.25">
      <c r="B122" s="63" t="s">
        <v>7</v>
      </c>
      <c r="C122" s="55"/>
      <c r="D122" s="55"/>
      <c r="E122" s="26"/>
      <c r="F122" s="219"/>
      <c r="G122" s="118"/>
      <c r="H122" s="219"/>
      <c r="I122" s="26"/>
      <c r="J122" s="219"/>
      <c r="K122" s="219"/>
      <c r="L122" s="733"/>
      <c r="M122" s="733"/>
      <c r="P122" s="55"/>
      <c r="Q122" s="55"/>
      <c r="R122" s="55"/>
      <c r="S122" s="219"/>
      <c r="T122" s="219"/>
      <c r="U122" s="219"/>
      <c r="V122" s="219"/>
      <c r="W122" s="219"/>
      <c r="X122" s="219"/>
      <c r="Y122" s="219"/>
      <c r="Z122" s="219"/>
      <c r="AA122" s="219"/>
      <c r="AB122" s="219"/>
      <c r="AC122" s="219"/>
      <c r="AD122" s="219"/>
      <c r="AE122" s="219"/>
      <c r="AF122" s="219"/>
      <c r="AG122" s="219"/>
    </row>
    <row r="123" spans="2:33" s="124" customFormat="1" x14ac:dyDescent="0.25">
      <c r="B123" s="64" t="s">
        <v>124</v>
      </c>
      <c r="C123" s="121"/>
      <c r="D123" s="220"/>
      <c r="E123" s="122">
        <v>4</v>
      </c>
      <c r="F123" s="220">
        <f>SUM(F124:F134)</f>
        <v>5</v>
      </c>
      <c r="G123" s="122">
        <f>SUM(G124:G134)</f>
        <v>3</v>
      </c>
      <c r="H123" s="220">
        <f>SUM(H124:H134)</f>
        <v>1</v>
      </c>
      <c r="I123" s="122">
        <f t="shared" ref="I123" si="2">SUM(I124:I134)</f>
        <v>1</v>
      </c>
      <c r="J123" s="220"/>
      <c r="K123" s="220"/>
      <c r="L123" s="733"/>
      <c r="M123" s="733"/>
      <c r="P123" s="55"/>
      <c r="Q123" s="55"/>
      <c r="R123" s="55"/>
      <c r="S123" s="219"/>
      <c r="T123" s="219"/>
      <c r="U123" s="219"/>
      <c r="V123" s="219"/>
      <c r="W123" s="219"/>
      <c r="X123" s="219"/>
      <c r="Y123" s="219"/>
      <c r="Z123" s="219"/>
      <c r="AA123" s="220"/>
      <c r="AB123" s="220"/>
      <c r="AC123" s="220"/>
      <c r="AD123" s="220"/>
      <c r="AE123" s="220"/>
      <c r="AF123" s="220"/>
      <c r="AG123" s="220"/>
    </row>
    <row r="124" spans="2:33" s="54" customFormat="1" hidden="1" x14ac:dyDescent="0.25">
      <c r="B124" s="63" t="s">
        <v>318</v>
      </c>
      <c r="C124" s="55"/>
      <c r="D124" s="55"/>
      <c r="E124" s="26"/>
      <c r="F124" s="95">
        <f>SUM(G124:I124)</f>
        <v>0</v>
      </c>
      <c r="G124" s="107"/>
      <c r="H124" s="226"/>
      <c r="I124" s="95"/>
      <c r="J124" s="219"/>
      <c r="K124" s="219"/>
      <c r="L124" s="733"/>
      <c r="M124" s="733"/>
      <c r="P124" s="55"/>
      <c r="Q124" s="55"/>
      <c r="R124" s="55"/>
      <c r="S124" s="219"/>
      <c r="T124" s="219"/>
      <c r="U124" s="219"/>
      <c r="V124" s="219"/>
      <c r="W124" s="219"/>
      <c r="X124" s="219"/>
      <c r="Y124" s="219"/>
      <c r="Z124" s="219"/>
      <c r="AA124" s="219"/>
      <c r="AB124" s="219"/>
      <c r="AC124" s="219"/>
      <c r="AD124" s="219"/>
      <c r="AE124" s="219"/>
      <c r="AF124" s="219"/>
      <c r="AG124" s="219"/>
    </row>
    <row r="125" spans="2:33" s="54" customFormat="1" hidden="1" x14ac:dyDescent="0.25">
      <c r="B125" s="63" t="s">
        <v>50</v>
      </c>
      <c r="C125" s="55"/>
      <c r="D125" s="55"/>
      <c r="E125" s="26"/>
      <c r="F125" s="96">
        <f t="shared" ref="F125:F133" si="3">SUM(G125:I125)</f>
        <v>0</v>
      </c>
      <c r="G125" s="106"/>
      <c r="H125" s="218"/>
      <c r="I125" s="96"/>
      <c r="J125" s="219"/>
      <c r="K125" s="219"/>
      <c r="L125" s="733"/>
      <c r="M125" s="733"/>
      <c r="P125" s="55"/>
      <c r="Q125" s="55"/>
      <c r="R125" s="55"/>
      <c r="S125" s="219"/>
      <c r="T125" s="219"/>
      <c r="U125" s="219"/>
      <c r="V125" s="219"/>
      <c r="W125" s="219"/>
      <c r="X125" s="219"/>
      <c r="Y125" s="219"/>
      <c r="Z125" s="219"/>
      <c r="AA125" s="219"/>
      <c r="AB125" s="219"/>
      <c r="AC125" s="219"/>
      <c r="AD125" s="219"/>
      <c r="AE125" s="219"/>
      <c r="AF125" s="219"/>
      <c r="AG125" s="219"/>
    </row>
    <row r="126" spans="2:33" s="54" customFormat="1" hidden="1" x14ac:dyDescent="0.25">
      <c r="B126" s="63" t="s">
        <v>404</v>
      </c>
      <c r="C126" s="55"/>
      <c r="D126" s="55"/>
      <c r="E126" s="26" t="s">
        <v>7</v>
      </c>
      <c r="F126" s="96">
        <f t="shared" si="3"/>
        <v>0</v>
      </c>
      <c r="G126" s="106"/>
      <c r="H126" s="218"/>
      <c r="I126" s="96"/>
      <c r="J126" s="219"/>
      <c r="K126" s="219"/>
      <c r="L126" s="733"/>
      <c r="M126" s="733"/>
      <c r="P126" s="55"/>
      <c r="Q126" s="55"/>
      <c r="R126" s="55"/>
      <c r="S126" s="219"/>
      <c r="T126" s="219"/>
      <c r="U126" s="219"/>
      <c r="V126" s="219"/>
      <c r="W126" s="219"/>
      <c r="X126" s="219"/>
      <c r="Y126" s="219"/>
      <c r="Z126" s="219"/>
      <c r="AA126" s="219"/>
      <c r="AB126" s="219"/>
      <c r="AC126" s="219"/>
      <c r="AD126" s="219"/>
      <c r="AE126" s="219"/>
      <c r="AF126" s="219"/>
      <c r="AG126" s="219"/>
    </row>
    <row r="127" spans="2:33" s="54" customFormat="1" hidden="1" x14ac:dyDescent="0.25">
      <c r="B127" s="63" t="s">
        <v>52</v>
      </c>
      <c r="C127" s="55"/>
      <c r="D127" s="55"/>
      <c r="E127" s="26"/>
      <c r="F127" s="96">
        <f t="shared" si="3"/>
        <v>0</v>
      </c>
      <c r="G127" s="106"/>
      <c r="H127" s="218"/>
      <c r="I127" s="96"/>
      <c r="J127" s="219"/>
      <c r="K127" s="219"/>
      <c r="L127" s="733"/>
      <c r="M127" s="733"/>
      <c r="P127" s="55"/>
      <c r="Q127" s="55"/>
      <c r="R127" s="55"/>
      <c r="S127" s="219"/>
      <c r="T127" s="219"/>
      <c r="U127" s="219"/>
      <c r="V127" s="219"/>
      <c r="W127" s="219"/>
      <c r="X127" s="219"/>
      <c r="Y127" s="219"/>
      <c r="Z127" s="219"/>
      <c r="AA127" s="219"/>
      <c r="AB127" s="219"/>
      <c r="AC127" s="219"/>
      <c r="AD127" s="219"/>
      <c r="AE127" s="219"/>
      <c r="AF127" s="219"/>
      <c r="AG127" s="219"/>
    </row>
    <row r="128" spans="2:33" s="54" customFormat="1" x14ac:dyDescent="0.25">
      <c r="B128" s="63" t="s">
        <v>53</v>
      </c>
      <c r="C128" s="55"/>
      <c r="D128" s="55"/>
      <c r="E128" s="26"/>
      <c r="F128" s="95">
        <f t="shared" si="3"/>
        <v>1</v>
      </c>
      <c r="G128" s="95">
        <v>1</v>
      </c>
      <c r="H128" s="226"/>
      <c r="I128" s="95"/>
      <c r="J128" s="219"/>
      <c r="K128" s="219"/>
      <c r="L128" s="733"/>
      <c r="M128" s="733"/>
      <c r="P128" s="55"/>
      <c r="Q128" s="55"/>
      <c r="R128" s="55"/>
      <c r="S128" s="219"/>
      <c r="T128" s="219"/>
      <c r="U128" s="219"/>
      <c r="V128" s="219"/>
      <c r="W128" s="219"/>
      <c r="X128" s="219"/>
      <c r="Y128" s="219"/>
      <c r="Z128" s="219"/>
      <c r="AA128" s="219"/>
      <c r="AB128" s="219"/>
      <c r="AC128" s="219"/>
      <c r="AD128" s="219"/>
      <c r="AE128" s="219"/>
      <c r="AF128" s="219"/>
      <c r="AG128" s="219"/>
    </row>
    <row r="129" spans="2:33" s="54" customFormat="1" hidden="1" x14ac:dyDescent="0.25">
      <c r="B129" s="63" t="s">
        <v>54</v>
      </c>
      <c r="C129" s="55"/>
      <c r="D129" s="55"/>
      <c r="E129" s="26"/>
      <c r="F129" s="96">
        <f t="shared" si="3"/>
        <v>0</v>
      </c>
      <c r="G129" s="106"/>
      <c r="H129" s="218"/>
      <c r="I129" s="96"/>
      <c r="J129" s="219"/>
      <c r="K129" s="219"/>
      <c r="L129" s="733"/>
      <c r="M129" s="733"/>
      <c r="P129" s="55"/>
      <c r="Q129" s="55"/>
      <c r="R129" s="55"/>
      <c r="S129" s="219"/>
      <c r="T129" s="219"/>
      <c r="U129" s="219"/>
      <c r="V129" s="219"/>
      <c r="W129" s="219"/>
      <c r="X129" s="219"/>
      <c r="Y129" s="219"/>
      <c r="Z129" s="219"/>
      <c r="AA129" s="219"/>
      <c r="AB129" s="219"/>
      <c r="AC129" s="219"/>
      <c r="AD129" s="219"/>
      <c r="AE129" s="219"/>
      <c r="AF129" s="219"/>
      <c r="AG129" s="219"/>
    </row>
    <row r="130" spans="2:33" s="54" customFormat="1" x14ac:dyDescent="0.25">
      <c r="B130" s="63" t="s">
        <v>55</v>
      </c>
      <c r="C130" s="55"/>
      <c r="D130" s="55"/>
      <c r="E130" s="26"/>
      <c r="F130" s="96">
        <f t="shared" si="3"/>
        <v>1</v>
      </c>
      <c r="G130" s="106"/>
      <c r="H130" s="218"/>
      <c r="I130" s="96">
        <v>1</v>
      </c>
      <c r="J130" s="219"/>
      <c r="K130" s="219"/>
      <c r="L130" s="733"/>
      <c r="M130" s="733"/>
      <c r="P130" s="55"/>
      <c r="Q130" s="55"/>
      <c r="R130" s="55"/>
      <c r="S130" s="219"/>
      <c r="T130" s="219"/>
      <c r="U130" s="219"/>
      <c r="V130" s="219"/>
      <c r="W130" s="219"/>
      <c r="X130" s="219"/>
      <c r="Y130" s="219"/>
      <c r="Z130" s="219"/>
      <c r="AA130" s="219"/>
      <c r="AB130" s="219"/>
      <c r="AC130" s="219"/>
      <c r="AD130" s="219"/>
      <c r="AE130" s="219"/>
      <c r="AF130" s="219"/>
      <c r="AG130" s="219"/>
    </row>
    <row r="131" spans="2:33" s="54" customFormat="1" x14ac:dyDescent="0.25">
      <c r="B131" s="63" t="s">
        <v>56</v>
      </c>
      <c r="C131" s="55"/>
      <c r="D131" s="55"/>
      <c r="E131" s="26"/>
      <c r="F131" s="96">
        <f t="shared" si="3"/>
        <v>2</v>
      </c>
      <c r="G131" s="96">
        <v>1</v>
      </c>
      <c r="H131" s="218">
        <v>1</v>
      </c>
      <c r="I131" s="96"/>
      <c r="J131" s="219"/>
      <c r="K131" s="219"/>
      <c r="L131" s="733"/>
      <c r="M131" s="733"/>
      <c r="P131" s="121"/>
      <c r="Q131" s="55"/>
      <c r="R131" s="220"/>
      <c r="S131" s="219"/>
      <c r="T131" s="219"/>
      <c r="U131" s="219"/>
      <c r="V131" s="219"/>
      <c r="W131" s="219"/>
      <c r="X131" s="219"/>
      <c r="Y131" s="219"/>
      <c r="Z131" s="219"/>
      <c r="AA131" s="219"/>
      <c r="AB131" s="219"/>
      <c r="AC131" s="219"/>
      <c r="AD131" s="219"/>
      <c r="AE131" s="219"/>
      <c r="AF131" s="219"/>
      <c r="AG131" s="219"/>
    </row>
    <row r="132" spans="2:33" s="54" customFormat="1" hidden="1" x14ac:dyDescent="0.25">
      <c r="B132" s="63" t="s">
        <v>122</v>
      </c>
      <c r="C132" s="55"/>
      <c r="D132" s="55"/>
      <c r="E132" s="26"/>
      <c r="F132" s="96">
        <f t="shared" si="3"/>
        <v>0</v>
      </c>
      <c r="G132" s="96"/>
      <c r="H132" s="218"/>
      <c r="I132" s="96"/>
      <c r="J132" s="219"/>
      <c r="K132" s="219"/>
      <c r="L132" s="733"/>
      <c r="M132" s="733"/>
      <c r="P132" s="55"/>
      <c r="Q132" s="55"/>
      <c r="R132" s="55"/>
      <c r="S132" s="219"/>
      <c r="T132" s="219"/>
      <c r="U132" s="219"/>
      <c r="V132" s="219"/>
      <c r="W132" s="219"/>
      <c r="X132" s="219"/>
      <c r="Y132" s="219"/>
      <c r="Z132" s="219"/>
      <c r="AA132" s="219"/>
      <c r="AB132" s="219"/>
      <c r="AC132" s="219"/>
      <c r="AD132" s="219"/>
      <c r="AE132" s="219"/>
      <c r="AF132" s="219"/>
      <c r="AG132" s="219"/>
    </row>
    <row r="133" spans="2:33" s="54" customFormat="1" x14ac:dyDescent="0.25">
      <c r="B133" s="63" t="s">
        <v>58</v>
      </c>
      <c r="C133" s="55"/>
      <c r="D133" s="55"/>
      <c r="E133" s="26"/>
      <c r="F133" s="97">
        <f t="shared" si="3"/>
        <v>1</v>
      </c>
      <c r="G133" s="97">
        <v>1</v>
      </c>
      <c r="H133" s="223"/>
      <c r="I133" s="97"/>
      <c r="J133" s="219"/>
      <c r="K133" s="219"/>
      <c r="L133" s="733"/>
      <c r="M133" s="733"/>
      <c r="P133" s="55"/>
      <c r="Q133" s="55"/>
      <c r="R133" s="55"/>
      <c r="S133" s="219"/>
      <c r="T133" s="219"/>
      <c r="U133" s="219"/>
      <c r="V133" s="219"/>
      <c r="W133" s="219"/>
      <c r="X133" s="219"/>
      <c r="Y133" s="219"/>
      <c r="Z133" s="219"/>
      <c r="AA133" s="219"/>
      <c r="AB133" s="219"/>
      <c r="AC133" s="219"/>
      <c r="AD133" s="219"/>
      <c r="AE133" s="219"/>
      <c r="AF133" s="219"/>
      <c r="AG133" s="219"/>
    </row>
    <row r="134" spans="2:33" s="54" customFormat="1" hidden="1" x14ac:dyDescent="0.25">
      <c r="B134" s="63" t="s">
        <v>59</v>
      </c>
      <c r="C134" s="55"/>
      <c r="D134" s="55"/>
      <c r="E134" s="26"/>
      <c r="F134" s="97">
        <f>SUM(G134:I134)</f>
        <v>0</v>
      </c>
      <c r="G134" s="108"/>
      <c r="H134" s="223"/>
      <c r="I134" s="97"/>
      <c r="J134" s="219"/>
      <c r="K134" s="219"/>
      <c r="L134" s="733"/>
      <c r="M134" s="733"/>
      <c r="P134" s="55"/>
      <c r="Q134" s="55"/>
      <c r="R134" s="55"/>
      <c r="S134" s="219"/>
      <c r="T134" s="219"/>
      <c r="U134" s="219"/>
      <c r="V134" s="219"/>
      <c r="W134" s="219"/>
      <c r="X134" s="219"/>
      <c r="Y134" s="219"/>
      <c r="Z134" s="219"/>
      <c r="AA134" s="219"/>
      <c r="AB134" s="219"/>
      <c r="AC134" s="219"/>
      <c r="AD134" s="219"/>
      <c r="AE134" s="219"/>
      <c r="AF134" s="219"/>
      <c r="AG134" s="219"/>
    </row>
    <row r="135" spans="2:33" s="54" customFormat="1" x14ac:dyDescent="0.25">
      <c r="B135" s="63"/>
      <c r="C135" s="55"/>
      <c r="D135" s="55"/>
      <c r="E135" s="26"/>
      <c r="F135" s="219"/>
      <c r="G135" s="116"/>
      <c r="H135" s="219"/>
      <c r="I135" s="26"/>
      <c r="J135" s="219"/>
      <c r="K135" s="219"/>
      <c r="L135" s="733"/>
      <c r="M135" s="733"/>
      <c r="P135" s="55"/>
      <c r="Q135" s="55"/>
      <c r="R135" s="55"/>
      <c r="S135" s="219"/>
      <c r="T135" s="219"/>
      <c r="U135" s="219"/>
      <c r="V135" s="219"/>
      <c r="W135" s="219"/>
      <c r="X135" s="219"/>
      <c r="Y135" s="219"/>
      <c r="Z135" s="219"/>
      <c r="AA135" s="219"/>
      <c r="AB135" s="219"/>
      <c r="AC135" s="219"/>
      <c r="AD135" s="219"/>
      <c r="AE135" s="219"/>
      <c r="AF135" s="219"/>
      <c r="AG135" s="219"/>
    </row>
    <row r="136" spans="2:33" s="124" customFormat="1" x14ac:dyDescent="0.25">
      <c r="B136" s="64" t="s">
        <v>11</v>
      </c>
      <c r="C136" s="121"/>
      <c r="D136" s="220"/>
      <c r="E136" s="122">
        <v>1</v>
      </c>
      <c r="F136" s="220">
        <f>SUM(F137:F142)</f>
        <v>1</v>
      </c>
      <c r="G136" s="125">
        <f>SUM(G137:G142)</f>
        <v>0</v>
      </c>
      <c r="H136" s="220">
        <f>SUM(H137:H142)</f>
        <v>1</v>
      </c>
      <c r="I136" s="122">
        <f t="shared" ref="I136" si="4">SUM(I137:I142)</f>
        <v>0</v>
      </c>
      <c r="J136" s="220"/>
      <c r="K136" s="220"/>
      <c r="L136" s="733"/>
      <c r="M136" s="733"/>
      <c r="P136" s="55"/>
      <c r="Q136" s="55"/>
      <c r="R136" s="55"/>
      <c r="S136" s="219"/>
      <c r="T136" s="219"/>
      <c r="U136" s="219"/>
      <c r="V136" s="219"/>
      <c r="W136" s="219"/>
      <c r="X136" s="219"/>
      <c r="Y136" s="219"/>
      <c r="Z136" s="219"/>
      <c r="AA136" s="220"/>
      <c r="AB136" s="220"/>
      <c r="AC136" s="220"/>
      <c r="AD136" s="220"/>
      <c r="AE136" s="220"/>
      <c r="AF136" s="220"/>
      <c r="AG136" s="220"/>
    </row>
    <row r="137" spans="2:33" s="54" customFormat="1" x14ac:dyDescent="0.25">
      <c r="B137" s="63" t="s">
        <v>60</v>
      </c>
      <c r="C137" s="55"/>
      <c r="D137" s="55"/>
      <c r="E137" s="26"/>
      <c r="F137" s="98">
        <f>SUM(G137:I137)</f>
        <v>1</v>
      </c>
      <c r="G137" s="109"/>
      <c r="H137" s="120">
        <v>1</v>
      </c>
      <c r="I137" s="98"/>
      <c r="J137" s="219"/>
      <c r="K137" s="219"/>
      <c r="L137" s="733"/>
      <c r="M137" s="733"/>
      <c r="P137" s="55"/>
      <c r="Q137" s="55"/>
      <c r="R137" s="55"/>
      <c r="S137" s="219"/>
      <c r="T137" s="219"/>
      <c r="U137" s="219"/>
      <c r="V137" s="219"/>
      <c r="W137" s="219"/>
      <c r="X137" s="219"/>
      <c r="Y137" s="219"/>
      <c r="Z137" s="219"/>
      <c r="AA137" s="219"/>
      <c r="AB137" s="219"/>
      <c r="AC137" s="219"/>
      <c r="AD137" s="219"/>
      <c r="AE137" s="219"/>
      <c r="AF137" s="219"/>
      <c r="AG137" s="219"/>
    </row>
    <row r="138" spans="2:33" s="54" customFormat="1" hidden="1" x14ac:dyDescent="0.25">
      <c r="B138" s="63" t="s">
        <v>61</v>
      </c>
      <c r="C138" s="55"/>
      <c r="D138" s="55"/>
      <c r="E138" s="26"/>
      <c r="F138" s="96">
        <f t="shared" ref="F138:F141" si="5">SUM(G138:I138)</f>
        <v>0</v>
      </c>
      <c r="G138" s="106"/>
      <c r="H138" s="218"/>
      <c r="I138" s="96"/>
      <c r="J138" s="219"/>
      <c r="K138" s="219"/>
      <c r="L138" s="733"/>
      <c r="M138" s="733"/>
      <c r="P138" s="55"/>
      <c r="Q138" s="55"/>
      <c r="R138" s="55"/>
      <c r="S138" s="219"/>
      <c r="T138" s="219"/>
      <c r="U138" s="219"/>
      <c r="V138" s="219"/>
      <c r="W138" s="219"/>
      <c r="X138" s="219"/>
      <c r="Y138" s="219"/>
      <c r="Z138" s="219"/>
      <c r="AA138" s="219"/>
      <c r="AB138" s="219"/>
      <c r="AC138" s="219"/>
      <c r="AD138" s="219"/>
      <c r="AE138" s="219"/>
      <c r="AF138" s="219"/>
      <c r="AG138" s="219"/>
    </row>
    <row r="139" spans="2:33" s="54" customFormat="1" hidden="1" x14ac:dyDescent="0.25">
      <c r="B139" s="63" t="s">
        <v>62</v>
      </c>
      <c r="C139" s="55"/>
      <c r="D139" s="55"/>
      <c r="E139" s="26"/>
      <c r="F139" s="96">
        <f t="shared" si="5"/>
        <v>0</v>
      </c>
      <c r="G139" s="106"/>
      <c r="H139" s="218"/>
      <c r="I139" s="96"/>
      <c r="J139" s="219"/>
      <c r="K139" s="219"/>
      <c r="L139" s="733"/>
      <c r="M139" s="733"/>
      <c r="P139" s="55"/>
      <c r="Q139" s="55"/>
      <c r="R139" s="55"/>
      <c r="S139" s="219"/>
      <c r="T139" s="219"/>
      <c r="U139" s="219"/>
      <c r="V139" s="219"/>
      <c r="W139" s="219"/>
      <c r="X139" s="219"/>
      <c r="Y139" s="219"/>
      <c r="Z139" s="219"/>
      <c r="AA139" s="219"/>
      <c r="AB139" s="219"/>
      <c r="AC139" s="219"/>
      <c r="AD139" s="219"/>
      <c r="AE139" s="219"/>
      <c r="AF139" s="219"/>
      <c r="AG139" s="219"/>
    </row>
    <row r="140" spans="2:33" s="54" customFormat="1" hidden="1" x14ac:dyDescent="0.25">
      <c r="B140" s="63" t="s">
        <v>107</v>
      </c>
      <c r="C140" s="55"/>
      <c r="D140" s="55"/>
      <c r="E140" s="26"/>
      <c r="F140" s="96">
        <f t="shared" si="5"/>
        <v>0</v>
      </c>
      <c r="G140" s="106"/>
      <c r="H140" s="218"/>
      <c r="I140" s="96"/>
      <c r="J140" s="219"/>
      <c r="K140" s="219"/>
      <c r="L140" s="733"/>
      <c r="M140" s="733"/>
      <c r="P140" s="55"/>
      <c r="Q140" s="55"/>
      <c r="R140" s="55"/>
      <c r="S140" s="219"/>
      <c r="T140" s="219"/>
      <c r="U140" s="219"/>
      <c r="V140" s="219"/>
      <c r="W140" s="219"/>
      <c r="X140" s="219"/>
      <c r="Y140" s="219"/>
      <c r="Z140" s="219"/>
      <c r="AA140" s="219"/>
      <c r="AB140" s="219"/>
      <c r="AC140" s="219"/>
      <c r="AD140" s="219"/>
      <c r="AE140" s="219"/>
      <c r="AF140" s="219"/>
      <c r="AG140" s="219"/>
    </row>
    <row r="141" spans="2:33" s="54" customFormat="1" hidden="1" x14ac:dyDescent="0.25">
      <c r="B141" s="63" t="s">
        <v>64</v>
      </c>
      <c r="C141" s="55"/>
      <c r="D141" s="55"/>
      <c r="E141" s="26" t="s">
        <v>7</v>
      </c>
      <c r="F141" s="96">
        <f t="shared" si="5"/>
        <v>0</v>
      </c>
      <c r="G141" s="106"/>
      <c r="H141" s="218"/>
      <c r="I141" s="96"/>
      <c r="J141" s="219"/>
      <c r="K141" s="219"/>
      <c r="L141" s="219"/>
      <c r="M141" s="219"/>
      <c r="P141" s="55"/>
      <c r="Q141" s="55"/>
      <c r="R141" s="55"/>
      <c r="S141" s="219"/>
      <c r="T141" s="219"/>
      <c r="U141" s="219"/>
      <c r="V141" s="219"/>
      <c r="W141" s="219"/>
      <c r="X141" s="219"/>
      <c r="Y141" s="219"/>
      <c r="Z141" s="219"/>
      <c r="AA141" s="219"/>
      <c r="AB141" s="219"/>
      <c r="AC141" s="219"/>
      <c r="AD141" s="219"/>
      <c r="AE141" s="219"/>
      <c r="AF141" s="219"/>
      <c r="AG141" s="219"/>
    </row>
    <row r="142" spans="2:33" s="54" customFormat="1" hidden="1" x14ac:dyDescent="0.25">
      <c r="B142" s="63" t="s">
        <v>65</v>
      </c>
      <c r="C142" s="55"/>
      <c r="D142" s="55"/>
      <c r="E142" s="26"/>
      <c r="F142" s="97">
        <f>SUM(G142:I142)</f>
        <v>0</v>
      </c>
      <c r="G142" s="108"/>
      <c r="H142" s="223"/>
      <c r="I142" s="97"/>
      <c r="J142" s="219"/>
      <c r="K142" s="219"/>
      <c r="L142" s="733"/>
      <c r="M142" s="733"/>
      <c r="P142" s="55"/>
      <c r="Q142" s="55"/>
      <c r="R142" s="55"/>
      <c r="S142" s="219"/>
      <c r="T142" s="219"/>
      <c r="U142" s="219"/>
      <c r="V142" s="219"/>
      <c r="W142" s="219"/>
      <c r="X142" s="219"/>
      <c r="Y142" s="219"/>
      <c r="Z142" s="219"/>
      <c r="AA142" s="219"/>
      <c r="AB142" s="219"/>
      <c r="AC142" s="219"/>
      <c r="AD142" s="219"/>
      <c r="AE142" s="219"/>
      <c r="AF142" s="219"/>
      <c r="AG142" s="219"/>
    </row>
    <row r="143" spans="2:33" s="54" customFormat="1" x14ac:dyDescent="0.25">
      <c r="B143" s="63"/>
      <c r="C143" s="55"/>
      <c r="D143" s="55"/>
      <c r="E143" s="26"/>
      <c r="F143" s="219"/>
      <c r="G143" s="118"/>
      <c r="H143" s="219"/>
      <c r="I143" s="26"/>
      <c r="J143" s="219"/>
      <c r="K143" s="219"/>
      <c r="L143" s="733"/>
      <c r="M143" s="733"/>
      <c r="P143" s="55"/>
      <c r="Q143" s="55"/>
      <c r="R143" s="55"/>
      <c r="S143" s="219"/>
      <c r="T143" s="219"/>
      <c r="U143" s="219"/>
      <c r="V143" s="219"/>
      <c r="W143" s="219"/>
      <c r="X143" s="219"/>
      <c r="Y143" s="219"/>
      <c r="Z143" s="219"/>
      <c r="AA143" s="219"/>
      <c r="AB143" s="219"/>
      <c r="AC143" s="219"/>
      <c r="AD143" s="219"/>
      <c r="AE143" s="219"/>
      <c r="AF143" s="219"/>
      <c r="AG143" s="219"/>
    </row>
    <row r="144" spans="2:33" s="124" customFormat="1" x14ac:dyDescent="0.25">
      <c r="B144" s="64" t="s">
        <v>108</v>
      </c>
      <c r="C144" s="121"/>
      <c r="D144" s="220"/>
      <c r="E144" s="122">
        <v>6</v>
      </c>
      <c r="F144" s="220">
        <f>SUM(F145:F170)</f>
        <v>6</v>
      </c>
      <c r="G144" s="122">
        <f>SUM(G145:G170)</f>
        <v>1</v>
      </c>
      <c r="H144" s="220">
        <f>SUM(H145:H170)</f>
        <v>4</v>
      </c>
      <c r="I144" s="122">
        <f>SUM(I145:I170)</f>
        <v>1</v>
      </c>
      <c r="J144" s="220"/>
      <c r="K144" s="220"/>
      <c r="L144" s="733"/>
      <c r="M144" s="733"/>
      <c r="P144" s="55"/>
      <c r="Q144" s="55"/>
      <c r="R144" s="55"/>
      <c r="S144" s="219"/>
      <c r="T144" s="219"/>
      <c r="U144" s="219"/>
      <c r="V144" s="219"/>
      <c r="W144" s="219"/>
      <c r="X144" s="219"/>
      <c r="Y144" s="219"/>
      <c r="Z144" s="219"/>
      <c r="AA144" s="220"/>
      <c r="AB144" s="220"/>
      <c r="AC144" s="220"/>
      <c r="AD144" s="220"/>
      <c r="AE144" s="220"/>
      <c r="AF144" s="220"/>
      <c r="AG144" s="220"/>
    </row>
    <row r="145" spans="2:33" s="54" customFormat="1" hidden="1" x14ac:dyDescent="0.25">
      <c r="B145" s="63" t="s">
        <v>66</v>
      </c>
      <c r="C145" s="55"/>
      <c r="D145" s="55"/>
      <c r="E145" s="26"/>
      <c r="F145" s="95">
        <f>SUM(G145:I145)</f>
        <v>0</v>
      </c>
      <c r="G145" s="107"/>
      <c r="H145" s="226"/>
      <c r="I145" s="95"/>
      <c r="J145" s="219"/>
      <c r="K145" s="219"/>
      <c r="L145" s="733"/>
      <c r="M145" s="733"/>
      <c r="P145" s="121"/>
      <c r="Q145" s="55"/>
      <c r="R145" s="220"/>
      <c r="S145" s="219"/>
      <c r="T145" s="219"/>
      <c r="U145" s="219"/>
      <c r="V145" s="219"/>
      <c r="W145" s="219"/>
      <c r="X145" s="219"/>
      <c r="Y145" s="219"/>
      <c r="Z145" s="219"/>
      <c r="AA145" s="219"/>
      <c r="AB145" s="219"/>
      <c r="AC145" s="219"/>
      <c r="AD145" s="219"/>
      <c r="AE145" s="219"/>
      <c r="AF145" s="219"/>
      <c r="AG145" s="219"/>
    </row>
    <row r="146" spans="2:33" s="54" customFormat="1" hidden="1" x14ac:dyDescent="0.25">
      <c r="B146" s="63" t="s">
        <v>67</v>
      </c>
      <c r="C146" s="55"/>
      <c r="D146" s="55"/>
      <c r="E146" s="26"/>
      <c r="F146" s="96">
        <f t="shared" ref="F146:F169" si="6">SUM(G146:I146)</f>
        <v>0</v>
      </c>
      <c r="G146" s="106"/>
      <c r="H146" s="218"/>
      <c r="I146" s="96"/>
      <c r="J146" s="219"/>
      <c r="K146" s="219"/>
      <c r="L146" s="733"/>
      <c r="M146" s="733"/>
      <c r="P146" s="55"/>
      <c r="Q146" s="55"/>
      <c r="R146" s="55"/>
      <c r="S146" s="219"/>
      <c r="T146" s="219"/>
      <c r="U146" s="219"/>
      <c r="V146" s="219"/>
      <c r="W146" s="219"/>
      <c r="X146" s="219"/>
      <c r="Y146" s="219"/>
      <c r="Z146" s="219"/>
      <c r="AA146" s="219"/>
      <c r="AB146" s="219"/>
      <c r="AC146" s="219"/>
      <c r="AD146" s="219"/>
      <c r="AE146" s="219"/>
      <c r="AF146" s="219"/>
      <c r="AG146" s="219"/>
    </row>
    <row r="147" spans="2:33" s="54" customFormat="1" hidden="1" x14ac:dyDescent="0.25">
      <c r="B147" s="63" t="s">
        <v>68</v>
      </c>
      <c r="C147" s="55"/>
      <c r="D147" s="55"/>
      <c r="E147" s="26"/>
      <c r="F147" s="96">
        <f t="shared" si="6"/>
        <v>0</v>
      </c>
      <c r="G147" s="106"/>
      <c r="H147" s="218"/>
      <c r="I147" s="96"/>
      <c r="J147" s="219"/>
      <c r="K147" s="219"/>
      <c r="L147" s="733"/>
      <c r="M147" s="733"/>
      <c r="P147" s="55"/>
      <c r="Q147" s="55"/>
      <c r="R147" s="55"/>
      <c r="S147" s="219"/>
      <c r="T147" s="219"/>
      <c r="U147" s="219"/>
      <c r="V147" s="219"/>
      <c r="W147" s="219"/>
      <c r="X147" s="219"/>
      <c r="Y147" s="219"/>
      <c r="Z147" s="219"/>
      <c r="AA147" s="219"/>
      <c r="AB147" s="219"/>
      <c r="AC147" s="219"/>
      <c r="AD147" s="219"/>
      <c r="AE147" s="219"/>
      <c r="AF147" s="219"/>
      <c r="AG147" s="219"/>
    </row>
    <row r="148" spans="2:33" s="54" customFormat="1" x14ac:dyDescent="0.25">
      <c r="B148" s="63" t="s">
        <v>69</v>
      </c>
      <c r="C148" s="55"/>
      <c r="D148" s="55"/>
      <c r="E148" s="26"/>
      <c r="F148" s="95">
        <f t="shared" si="6"/>
        <v>1</v>
      </c>
      <c r="G148" s="107"/>
      <c r="H148" s="226">
        <v>1</v>
      </c>
      <c r="I148" s="95"/>
      <c r="J148" s="219"/>
      <c r="K148" s="219"/>
      <c r="L148" s="733"/>
      <c r="M148" s="733"/>
      <c r="P148" s="55"/>
      <c r="Q148" s="55"/>
      <c r="R148" s="55"/>
      <c r="S148" s="219"/>
      <c r="T148" s="219"/>
      <c r="U148" s="219"/>
      <c r="V148" s="219"/>
      <c r="W148" s="219"/>
      <c r="X148" s="219"/>
      <c r="Y148" s="219"/>
      <c r="Z148" s="219"/>
      <c r="AA148" s="219"/>
      <c r="AB148" s="219"/>
      <c r="AC148" s="219"/>
      <c r="AD148" s="219"/>
      <c r="AE148" s="219"/>
      <c r="AF148" s="219"/>
      <c r="AG148" s="219"/>
    </row>
    <row r="149" spans="2:33" s="54" customFormat="1" hidden="1" x14ac:dyDescent="0.25">
      <c r="B149" s="63" t="s">
        <v>70</v>
      </c>
      <c r="C149" s="55"/>
      <c r="D149" s="55"/>
      <c r="E149" s="26"/>
      <c r="F149" s="96">
        <f t="shared" si="6"/>
        <v>0</v>
      </c>
      <c r="G149" s="106"/>
      <c r="H149" s="218"/>
      <c r="I149" s="96"/>
      <c r="J149" s="219"/>
      <c r="K149" s="219"/>
      <c r="L149" s="219"/>
      <c r="M149" s="219"/>
      <c r="P149" s="55"/>
      <c r="Q149" s="55"/>
      <c r="R149" s="55"/>
      <c r="S149" s="219"/>
      <c r="T149" s="219"/>
      <c r="U149" s="219"/>
      <c r="V149" s="219"/>
      <c r="W149" s="219"/>
      <c r="X149" s="219"/>
      <c r="Y149" s="219"/>
      <c r="Z149" s="219"/>
      <c r="AA149" s="219"/>
      <c r="AB149" s="219"/>
      <c r="AC149" s="219"/>
      <c r="AD149" s="219"/>
      <c r="AE149" s="219"/>
      <c r="AF149" s="219"/>
      <c r="AG149" s="219"/>
    </row>
    <row r="150" spans="2:33" s="54" customFormat="1" x14ac:dyDescent="0.25">
      <c r="B150" s="63" t="s">
        <v>71</v>
      </c>
      <c r="C150" s="55"/>
      <c r="D150" s="55"/>
      <c r="E150" s="26"/>
      <c r="F150" s="96">
        <f t="shared" si="6"/>
        <v>1</v>
      </c>
      <c r="G150" s="96">
        <v>1</v>
      </c>
      <c r="H150" s="218"/>
      <c r="I150" s="96"/>
      <c r="J150" s="219"/>
      <c r="K150" s="219"/>
      <c r="L150" s="733"/>
      <c r="M150" s="733"/>
      <c r="P150" s="55"/>
      <c r="Q150" s="55"/>
      <c r="R150" s="55"/>
      <c r="S150" s="219"/>
      <c r="T150" s="219"/>
      <c r="U150" s="219"/>
      <c r="V150" s="219"/>
      <c r="W150" s="219"/>
      <c r="X150" s="219"/>
      <c r="Y150" s="219"/>
      <c r="Z150" s="219"/>
      <c r="AA150" s="219"/>
      <c r="AB150" s="219"/>
      <c r="AC150" s="219"/>
      <c r="AD150" s="219"/>
      <c r="AE150" s="219"/>
      <c r="AF150" s="219"/>
      <c r="AG150" s="219"/>
    </row>
    <row r="151" spans="2:33" s="54" customFormat="1" hidden="1" x14ac:dyDescent="0.25">
      <c r="B151" s="63" t="s">
        <v>72</v>
      </c>
      <c r="C151" s="55"/>
      <c r="D151" s="55"/>
      <c r="E151" s="26"/>
      <c r="F151" s="96">
        <f t="shared" si="6"/>
        <v>0</v>
      </c>
      <c r="G151" s="106"/>
      <c r="H151" s="218"/>
      <c r="I151" s="96"/>
      <c r="J151" s="219"/>
      <c r="K151" s="219"/>
      <c r="L151" s="733"/>
      <c r="M151" s="733"/>
      <c r="P151" s="55"/>
      <c r="Q151" s="55"/>
      <c r="R151" s="55"/>
      <c r="S151" s="219"/>
      <c r="T151" s="219"/>
      <c r="U151" s="219"/>
      <c r="V151" s="219"/>
      <c r="W151" s="219"/>
      <c r="X151" s="219"/>
      <c r="Y151" s="219"/>
      <c r="Z151" s="219"/>
      <c r="AA151" s="219"/>
      <c r="AB151" s="219"/>
      <c r="AC151" s="219"/>
      <c r="AD151" s="219"/>
      <c r="AE151" s="219"/>
      <c r="AF151" s="219"/>
      <c r="AG151" s="219"/>
    </row>
    <row r="152" spans="2:33" s="54" customFormat="1" x14ac:dyDescent="0.25">
      <c r="B152" s="63" t="s">
        <v>73</v>
      </c>
      <c r="C152" s="55"/>
      <c r="D152" s="55"/>
      <c r="E152" s="26"/>
      <c r="F152" s="96">
        <f t="shared" si="6"/>
        <v>1</v>
      </c>
      <c r="G152" s="106"/>
      <c r="H152" s="218">
        <v>1</v>
      </c>
      <c r="I152" s="96"/>
      <c r="J152" s="219"/>
      <c r="K152" s="219"/>
      <c r="L152" s="733"/>
      <c r="M152" s="733"/>
      <c r="P152" s="55"/>
      <c r="Q152" s="55"/>
      <c r="R152" s="55"/>
      <c r="S152" s="219"/>
      <c r="T152" s="219"/>
      <c r="U152" s="219"/>
      <c r="V152" s="219"/>
      <c r="W152" s="219"/>
      <c r="X152" s="219"/>
      <c r="Y152" s="219"/>
      <c r="Z152" s="219"/>
      <c r="AA152" s="219"/>
      <c r="AB152" s="219"/>
      <c r="AC152" s="219"/>
      <c r="AD152" s="219"/>
      <c r="AE152" s="219"/>
      <c r="AF152" s="219"/>
      <c r="AG152" s="219"/>
    </row>
    <row r="153" spans="2:33" s="54" customFormat="1" hidden="1" x14ac:dyDescent="0.25">
      <c r="B153" s="63" t="s">
        <v>74</v>
      </c>
      <c r="C153" s="55"/>
      <c r="D153" s="55"/>
      <c r="E153" s="26"/>
      <c r="F153" s="96">
        <f t="shared" si="6"/>
        <v>0</v>
      </c>
      <c r="G153" s="106"/>
      <c r="H153" s="218"/>
      <c r="I153" s="96"/>
      <c r="J153" s="219"/>
      <c r="K153" s="219"/>
      <c r="L153" s="219"/>
      <c r="M153" s="219"/>
      <c r="P153" s="55"/>
      <c r="Q153" s="55"/>
      <c r="R153" s="55"/>
      <c r="S153" s="219"/>
      <c r="T153" s="219"/>
      <c r="U153" s="219"/>
      <c r="V153" s="219"/>
      <c r="W153" s="219"/>
      <c r="X153" s="219"/>
      <c r="Y153" s="219"/>
      <c r="Z153" s="219"/>
      <c r="AA153" s="219"/>
      <c r="AB153" s="219"/>
      <c r="AC153" s="219"/>
      <c r="AD153" s="219"/>
      <c r="AE153" s="219"/>
      <c r="AF153" s="219"/>
      <c r="AG153" s="219"/>
    </row>
    <row r="154" spans="2:33" s="54" customFormat="1" hidden="1" x14ac:dyDescent="0.25">
      <c r="B154" s="63" t="s">
        <v>76</v>
      </c>
      <c r="C154" s="55"/>
      <c r="D154" s="55"/>
      <c r="E154" s="26"/>
      <c r="F154" s="96">
        <f t="shared" si="6"/>
        <v>0</v>
      </c>
      <c r="G154" s="106"/>
      <c r="H154" s="218"/>
      <c r="I154" s="96"/>
      <c r="J154" s="219"/>
      <c r="K154" s="219"/>
      <c r="L154" s="219"/>
      <c r="M154" s="219"/>
      <c r="P154" s="121"/>
      <c r="Q154" s="55"/>
      <c r="R154" s="220"/>
      <c r="S154" s="219"/>
      <c r="T154" s="219"/>
      <c r="U154" s="219"/>
      <c r="V154" s="219"/>
      <c r="W154" s="219"/>
      <c r="X154" s="219"/>
      <c r="Y154" s="219"/>
      <c r="Z154" s="219"/>
      <c r="AA154" s="219"/>
      <c r="AB154" s="219"/>
      <c r="AC154" s="219"/>
      <c r="AD154" s="219"/>
      <c r="AE154" s="219"/>
      <c r="AF154" s="219"/>
      <c r="AG154" s="219"/>
    </row>
    <row r="155" spans="2:33" s="54" customFormat="1" hidden="1" x14ac:dyDescent="0.25">
      <c r="B155" s="63" t="s">
        <v>77</v>
      </c>
      <c r="C155" s="55"/>
      <c r="D155" s="55"/>
      <c r="E155" s="26"/>
      <c r="F155" s="96">
        <f t="shared" si="6"/>
        <v>0</v>
      </c>
      <c r="G155" s="106"/>
      <c r="H155" s="218"/>
      <c r="I155" s="96"/>
      <c r="J155" s="219"/>
      <c r="K155" s="219"/>
      <c r="L155" s="733"/>
      <c r="M155" s="733"/>
      <c r="P155" s="55"/>
      <c r="Q155" s="55"/>
      <c r="R155" s="55"/>
      <c r="S155" s="219"/>
      <c r="T155" s="219"/>
      <c r="U155" s="219"/>
      <c r="V155" s="219"/>
      <c r="W155" s="219"/>
      <c r="X155" s="219"/>
      <c r="Y155" s="219"/>
      <c r="Z155" s="219"/>
      <c r="AA155" s="219"/>
      <c r="AB155" s="219"/>
      <c r="AC155" s="219"/>
      <c r="AD155" s="219"/>
      <c r="AE155" s="219"/>
      <c r="AF155" s="219"/>
      <c r="AG155" s="219"/>
    </row>
    <row r="156" spans="2:33" s="54" customFormat="1" hidden="1" x14ac:dyDescent="0.25">
      <c r="B156" s="63" t="s">
        <v>78</v>
      </c>
      <c r="C156" s="55"/>
      <c r="D156" s="55"/>
      <c r="E156" s="26"/>
      <c r="F156" s="96">
        <f t="shared" si="6"/>
        <v>0</v>
      </c>
      <c r="G156" s="106"/>
      <c r="H156" s="218"/>
      <c r="I156" s="96"/>
      <c r="J156" s="219"/>
      <c r="K156" s="219"/>
      <c r="L156" s="733"/>
      <c r="M156" s="733"/>
      <c r="P156" s="55"/>
      <c r="Q156" s="55"/>
      <c r="R156" s="55"/>
      <c r="S156" s="219"/>
      <c r="T156" s="219"/>
      <c r="U156" s="219"/>
      <c r="V156" s="219"/>
      <c r="W156" s="219"/>
      <c r="X156" s="219"/>
      <c r="Y156" s="219"/>
      <c r="Z156" s="219"/>
      <c r="AA156" s="219"/>
      <c r="AB156" s="219"/>
      <c r="AC156" s="219"/>
      <c r="AD156" s="219"/>
      <c r="AE156" s="219"/>
      <c r="AF156" s="219"/>
      <c r="AG156" s="219"/>
    </row>
    <row r="157" spans="2:33" s="54" customFormat="1" hidden="1" x14ac:dyDescent="0.25">
      <c r="B157" s="63" t="s">
        <v>79</v>
      </c>
      <c r="C157" s="55"/>
      <c r="D157" s="55"/>
      <c r="E157" s="26"/>
      <c r="F157" s="96">
        <f t="shared" si="6"/>
        <v>0</v>
      </c>
      <c r="G157" s="106"/>
      <c r="H157" s="218"/>
      <c r="I157" s="96"/>
      <c r="J157" s="219"/>
      <c r="K157" s="219"/>
      <c r="L157" s="733"/>
      <c r="M157" s="733"/>
      <c r="P157" s="55"/>
      <c r="Q157" s="55"/>
      <c r="R157" s="55"/>
      <c r="S157" s="219"/>
      <c r="T157" s="219"/>
      <c r="U157" s="219"/>
      <c r="V157" s="219"/>
      <c r="W157" s="219"/>
      <c r="X157" s="219"/>
      <c r="Y157" s="219"/>
      <c r="Z157" s="219"/>
      <c r="AA157" s="219"/>
      <c r="AB157" s="219"/>
      <c r="AC157" s="219"/>
      <c r="AD157" s="219"/>
      <c r="AE157" s="219"/>
      <c r="AF157" s="219"/>
      <c r="AG157" s="219"/>
    </row>
    <row r="158" spans="2:33" s="54" customFormat="1" hidden="1" x14ac:dyDescent="0.25">
      <c r="B158" s="63" t="s">
        <v>226</v>
      </c>
      <c r="C158" s="55"/>
      <c r="D158" s="55"/>
      <c r="E158" s="26"/>
      <c r="F158" s="96">
        <f t="shared" si="6"/>
        <v>0</v>
      </c>
      <c r="G158" s="106"/>
      <c r="H158" s="218"/>
      <c r="I158" s="96"/>
      <c r="J158" s="219"/>
      <c r="K158" s="219"/>
      <c r="L158" s="219"/>
      <c r="M158" s="219"/>
      <c r="P158" s="55"/>
      <c r="Q158" s="55"/>
      <c r="R158" s="55"/>
      <c r="S158" s="219"/>
      <c r="T158" s="219"/>
      <c r="U158" s="219"/>
      <c r="V158" s="219"/>
      <c r="W158" s="219"/>
      <c r="X158" s="219"/>
      <c r="Y158" s="219"/>
      <c r="Z158" s="219"/>
      <c r="AA158" s="219"/>
      <c r="AB158" s="219"/>
      <c r="AC158" s="219"/>
      <c r="AD158" s="219"/>
      <c r="AE158" s="219"/>
      <c r="AF158" s="219"/>
      <c r="AG158" s="219"/>
    </row>
    <row r="159" spans="2:33" s="54" customFormat="1" hidden="1" x14ac:dyDescent="0.25">
      <c r="B159" s="63" t="s">
        <v>109</v>
      </c>
      <c r="C159" s="55"/>
      <c r="D159" s="55"/>
      <c r="E159" s="26"/>
      <c r="F159" s="96">
        <f t="shared" si="6"/>
        <v>0</v>
      </c>
      <c r="G159" s="106"/>
      <c r="H159" s="218"/>
      <c r="I159" s="96"/>
      <c r="J159" s="219"/>
      <c r="K159" s="219"/>
      <c r="L159" s="733"/>
      <c r="M159" s="733"/>
      <c r="P159" s="55"/>
      <c r="Q159" s="55"/>
      <c r="R159" s="55"/>
      <c r="S159" s="219"/>
      <c r="T159" s="219"/>
      <c r="U159" s="219"/>
      <c r="V159" s="219"/>
      <c r="W159" s="219"/>
      <c r="X159" s="219"/>
      <c r="Y159" s="219"/>
      <c r="Z159" s="219"/>
      <c r="AA159" s="219"/>
      <c r="AB159" s="219"/>
      <c r="AC159" s="219"/>
      <c r="AD159" s="219"/>
      <c r="AE159" s="219"/>
      <c r="AF159" s="219"/>
      <c r="AG159" s="219"/>
    </row>
    <row r="160" spans="2:33" s="54" customFormat="1" hidden="1" x14ac:dyDescent="0.25">
      <c r="B160" s="63" t="s">
        <v>110</v>
      </c>
      <c r="C160" s="55"/>
      <c r="D160" s="55"/>
      <c r="E160" s="26"/>
      <c r="F160" s="96">
        <f t="shared" si="6"/>
        <v>0</v>
      </c>
      <c r="G160" s="106"/>
      <c r="H160" s="218"/>
      <c r="I160" s="96"/>
      <c r="J160" s="219"/>
      <c r="K160" s="219"/>
      <c r="L160" s="733"/>
      <c r="M160" s="733"/>
      <c r="P160" s="55"/>
      <c r="Q160" s="55"/>
      <c r="R160" s="55"/>
      <c r="S160" s="219"/>
      <c r="T160" s="219"/>
      <c r="U160" s="219"/>
      <c r="V160" s="219"/>
      <c r="W160" s="219"/>
      <c r="X160" s="219"/>
      <c r="Y160" s="219"/>
      <c r="Z160" s="219"/>
      <c r="AA160" s="219"/>
      <c r="AB160" s="219"/>
      <c r="AC160" s="219"/>
      <c r="AD160" s="219"/>
      <c r="AE160" s="219"/>
      <c r="AF160" s="219"/>
      <c r="AG160" s="219"/>
    </row>
    <row r="161" spans="2:33" s="54" customFormat="1" hidden="1" x14ac:dyDescent="0.25">
      <c r="B161" s="63" t="s">
        <v>99</v>
      </c>
      <c r="C161" s="55"/>
      <c r="D161" s="55"/>
      <c r="E161" s="26"/>
      <c r="F161" s="96">
        <f t="shared" si="6"/>
        <v>0</v>
      </c>
      <c r="G161" s="106"/>
      <c r="H161" s="218"/>
      <c r="I161" s="96"/>
      <c r="J161" s="219"/>
      <c r="K161" s="219"/>
      <c r="L161" s="219"/>
      <c r="M161" s="219"/>
      <c r="P161" s="55"/>
      <c r="Q161" s="55"/>
      <c r="R161" s="55"/>
      <c r="S161" s="219"/>
      <c r="T161" s="219"/>
      <c r="U161" s="219"/>
      <c r="V161" s="219"/>
      <c r="W161" s="219"/>
      <c r="X161" s="219"/>
      <c r="Y161" s="219"/>
      <c r="Z161" s="219"/>
      <c r="AA161" s="219"/>
      <c r="AB161" s="219"/>
      <c r="AC161" s="219"/>
      <c r="AD161" s="219"/>
      <c r="AE161" s="219"/>
      <c r="AF161" s="219"/>
      <c r="AG161" s="219"/>
    </row>
    <row r="162" spans="2:33" s="54" customFormat="1" hidden="1" x14ac:dyDescent="0.25">
      <c r="B162" s="63" t="s">
        <v>80</v>
      </c>
      <c r="C162" s="55"/>
      <c r="D162" s="55"/>
      <c r="E162" s="26"/>
      <c r="F162" s="96">
        <f t="shared" si="6"/>
        <v>0</v>
      </c>
      <c r="G162" s="106"/>
      <c r="H162" s="218"/>
      <c r="I162" s="96"/>
      <c r="J162" s="219"/>
      <c r="K162" s="219"/>
      <c r="L162" s="733"/>
      <c r="M162" s="733"/>
      <c r="P162" s="55"/>
      <c r="Q162" s="55"/>
      <c r="R162" s="55"/>
      <c r="S162" s="219"/>
      <c r="T162" s="219"/>
      <c r="U162" s="219"/>
      <c r="V162" s="219"/>
      <c r="W162" s="219"/>
      <c r="X162" s="219"/>
      <c r="Y162" s="219"/>
      <c r="Z162" s="219"/>
      <c r="AA162" s="219"/>
      <c r="AB162" s="219"/>
      <c r="AC162" s="219"/>
      <c r="AD162" s="219"/>
      <c r="AE162" s="219"/>
      <c r="AF162" s="219"/>
      <c r="AG162" s="219"/>
    </row>
    <row r="163" spans="2:33" s="54" customFormat="1" x14ac:dyDescent="0.25">
      <c r="B163" s="63" t="s">
        <v>81</v>
      </c>
      <c r="C163" s="55"/>
      <c r="D163" s="55"/>
      <c r="E163" s="26"/>
      <c r="F163" s="96">
        <f t="shared" si="6"/>
        <v>1</v>
      </c>
      <c r="G163" s="106"/>
      <c r="H163" s="218">
        <v>1</v>
      </c>
      <c r="I163" s="96"/>
      <c r="J163" s="219"/>
      <c r="K163" s="219"/>
      <c r="L163" s="219"/>
      <c r="M163" s="219"/>
      <c r="P163" s="55"/>
      <c r="Q163" s="55"/>
      <c r="R163" s="55"/>
      <c r="S163" s="219"/>
      <c r="T163" s="219"/>
      <c r="U163" s="219"/>
      <c r="V163" s="219"/>
      <c r="W163" s="219"/>
      <c r="X163" s="219"/>
      <c r="Y163" s="219"/>
      <c r="Z163" s="219"/>
      <c r="AA163" s="219"/>
      <c r="AB163" s="219"/>
      <c r="AC163" s="219"/>
      <c r="AD163" s="219"/>
      <c r="AE163" s="219"/>
      <c r="AF163" s="219"/>
      <c r="AG163" s="219"/>
    </row>
    <row r="164" spans="2:33" s="54" customFormat="1" hidden="1" x14ac:dyDescent="0.25">
      <c r="B164" s="63" t="s">
        <v>285</v>
      </c>
      <c r="C164" s="55"/>
      <c r="D164" s="55"/>
      <c r="E164" s="26"/>
      <c r="F164" s="96">
        <f t="shared" si="6"/>
        <v>0</v>
      </c>
      <c r="G164" s="106"/>
      <c r="H164" s="218"/>
      <c r="I164" s="96"/>
      <c r="J164" s="219"/>
      <c r="K164" s="219"/>
      <c r="L164" s="733"/>
      <c r="M164" s="733"/>
      <c r="P164" s="55"/>
      <c r="Q164" s="55"/>
      <c r="R164" s="55"/>
      <c r="S164" s="219"/>
      <c r="T164" s="219"/>
      <c r="U164" s="219"/>
      <c r="V164" s="219"/>
      <c r="W164" s="219"/>
      <c r="X164" s="219"/>
      <c r="Y164" s="219"/>
      <c r="Z164" s="219"/>
      <c r="AA164" s="219"/>
      <c r="AB164" s="219"/>
      <c r="AC164" s="219"/>
      <c r="AD164" s="219"/>
      <c r="AE164" s="219"/>
      <c r="AF164" s="219"/>
      <c r="AG164" s="219"/>
    </row>
    <row r="165" spans="2:33" s="54" customFormat="1" hidden="1" x14ac:dyDescent="0.25">
      <c r="B165" s="63" t="s">
        <v>82</v>
      </c>
      <c r="C165" s="55"/>
      <c r="D165" s="55"/>
      <c r="E165" s="26"/>
      <c r="F165" s="96">
        <f t="shared" si="6"/>
        <v>0</v>
      </c>
      <c r="G165" s="106"/>
      <c r="H165" s="218"/>
      <c r="I165" s="96"/>
      <c r="J165" s="219"/>
      <c r="K165" s="219"/>
      <c r="L165" s="733"/>
      <c r="M165" s="733"/>
      <c r="P165" s="55"/>
      <c r="Q165" s="55"/>
      <c r="R165" s="55"/>
      <c r="S165" s="219"/>
      <c r="T165" s="219"/>
      <c r="U165" s="219"/>
      <c r="V165" s="219"/>
      <c r="W165" s="219"/>
      <c r="X165" s="219"/>
      <c r="Y165" s="219"/>
      <c r="Z165" s="219"/>
      <c r="AA165" s="219"/>
      <c r="AB165" s="219"/>
      <c r="AC165" s="219"/>
      <c r="AD165" s="219"/>
      <c r="AE165" s="219"/>
      <c r="AF165" s="219"/>
      <c r="AG165" s="219"/>
    </row>
    <row r="166" spans="2:33" s="54" customFormat="1" hidden="1" x14ac:dyDescent="0.25">
      <c r="B166" s="63" t="s">
        <v>405</v>
      </c>
      <c r="C166" s="55"/>
      <c r="D166" s="55"/>
      <c r="E166" s="26"/>
      <c r="F166" s="96">
        <f t="shared" si="6"/>
        <v>0</v>
      </c>
      <c r="G166" s="106"/>
      <c r="H166" s="218"/>
      <c r="I166" s="96"/>
      <c r="J166" s="219"/>
      <c r="K166" s="219"/>
      <c r="L166" s="219"/>
      <c r="M166" s="219"/>
      <c r="P166" s="55"/>
      <c r="Q166" s="55"/>
      <c r="R166" s="55"/>
      <c r="S166" s="219"/>
      <c r="T166" s="219"/>
      <c r="U166" s="219"/>
      <c r="V166" s="219"/>
      <c r="W166" s="219"/>
      <c r="X166" s="219"/>
      <c r="Y166" s="219"/>
      <c r="Z166" s="219"/>
      <c r="AA166" s="219"/>
      <c r="AB166" s="219"/>
      <c r="AC166" s="219"/>
      <c r="AD166" s="219"/>
      <c r="AE166" s="219"/>
      <c r="AF166" s="219"/>
      <c r="AG166" s="219"/>
    </row>
    <row r="167" spans="2:33" s="54" customFormat="1" hidden="1" x14ac:dyDescent="0.25">
      <c r="B167" s="63" t="s">
        <v>84</v>
      </c>
      <c r="C167" s="55"/>
      <c r="D167" s="55"/>
      <c r="E167" s="26"/>
      <c r="F167" s="96">
        <f t="shared" si="6"/>
        <v>0</v>
      </c>
      <c r="G167" s="96"/>
      <c r="H167" s="218"/>
      <c r="I167" s="96"/>
      <c r="J167" s="219"/>
      <c r="K167" s="219"/>
      <c r="L167" s="733"/>
      <c r="M167" s="733"/>
      <c r="P167" s="55"/>
      <c r="Q167" s="55"/>
      <c r="R167" s="55"/>
      <c r="S167" s="219"/>
      <c r="T167" s="219"/>
      <c r="U167" s="219"/>
      <c r="V167" s="219"/>
      <c r="W167" s="219"/>
      <c r="X167" s="219"/>
      <c r="Y167" s="219"/>
      <c r="Z167" s="219"/>
      <c r="AA167" s="219"/>
      <c r="AB167" s="219"/>
      <c r="AC167" s="219"/>
      <c r="AD167" s="219"/>
      <c r="AE167" s="219"/>
      <c r="AF167" s="219"/>
      <c r="AG167" s="219"/>
    </row>
    <row r="168" spans="2:33" s="54" customFormat="1" x14ac:dyDescent="0.25">
      <c r="B168" s="63" t="s">
        <v>85</v>
      </c>
      <c r="C168" s="55"/>
      <c r="D168" s="55"/>
      <c r="E168" s="26"/>
      <c r="F168" s="96">
        <f t="shared" si="6"/>
        <v>1</v>
      </c>
      <c r="G168" s="96"/>
      <c r="H168" s="218"/>
      <c r="I168" s="96">
        <v>1</v>
      </c>
      <c r="J168" s="219"/>
      <c r="K168" s="219"/>
      <c r="L168" s="733"/>
      <c r="M168" s="733"/>
      <c r="P168" s="55"/>
      <c r="Q168" s="55"/>
      <c r="R168" s="55"/>
      <c r="S168" s="219"/>
      <c r="T168" s="219"/>
      <c r="U168" s="219"/>
      <c r="V168" s="219"/>
      <c r="W168" s="219"/>
      <c r="X168" s="219"/>
      <c r="Y168" s="219"/>
      <c r="Z168" s="219"/>
      <c r="AA168" s="219"/>
      <c r="AB168" s="219"/>
      <c r="AC168" s="219"/>
      <c r="AD168" s="219"/>
      <c r="AE168" s="219"/>
      <c r="AF168" s="219"/>
      <c r="AG168" s="219"/>
    </row>
    <row r="169" spans="2:33" s="54" customFormat="1" x14ac:dyDescent="0.25">
      <c r="B169" s="63" t="s">
        <v>86</v>
      </c>
      <c r="C169" s="55"/>
      <c r="D169" s="55"/>
      <c r="E169" s="26"/>
      <c r="F169" s="97">
        <f t="shared" si="6"/>
        <v>1</v>
      </c>
      <c r="G169" s="97"/>
      <c r="H169" s="223">
        <v>1</v>
      </c>
      <c r="I169" s="97"/>
      <c r="J169" s="219"/>
      <c r="K169" s="219"/>
      <c r="L169" s="219"/>
      <c r="M169" s="219"/>
      <c r="P169" s="55"/>
      <c r="Q169" s="55"/>
      <c r="R169" s="55"/>
      <c r="S169" s="219"/>
      <c r="T169" s="219"/>
      <c r="U169" s="219"/>
      <c r="V169" s="219"/>
      <c r="W169" s="219"/>
      <c r="X169" s="219"/>
      <c r="Y169" s="219"/>
      <c r="Z169" s="219"/>
      <c r="AA169" s="219"/>
      <c r="AB169" s="219"/>
      <c r="AC169" s="219"/>
      <c r="AD169" s="219"/>
      <c r="AE169" s="219"/>
      <c r="AF169" s="219"/>
      <c r="AG169" s="219"/>
    </row>
    <row r="170" spans="2:33" s="54" customFormat="1" hidden="1" x14ac:dyDescent="0.25">
      <c r="B170" s="63" t="s">
        <v>406</v>
      </c>
      <c r="C170" s="55"/>
      <c r="D170" s="55"/>
      <c r="E170" s="26"/>
      <c r="F170" s="97">
        <f>SUM(G170:I170)</f>
        <v>0</v>
      </c>
      <c r="G170" s="108"/>
      <c r="H170" s="223"/>
      <c r="I170" s="97"/>
      <c r="J170" s="219"/>
      <c r="K170" s="219"/>
      <c r="L170" s="733"/>
      <c r="M170" s="733"/>
      <c r="P170" s="55"/>
      <c r="Q170" s="55"/>
      <c r="R170" s="55"/>
      <c r="S170" s="219"/>
      <c r="T170" s="219"/>
      <c r="U170" s="219"/>
      <c r="V170" s="219"/>
      <c r="W170" s="219"/>
      <c r="X170" s="219"/>
      <c r="Y170" s="219"/>
      <c r="Z170" s="219"/>
      <c r="AA170" s="219"/>
      <c r="AB170" s="219"/>
      <c r="AC170" s="219"/>
      <c r="AD170" s="219"/>
      <c r="AE170" s="219"/>
      <c r="AF170" s="219"/>
      <c r="AG170" s="219"/>
    </row>
    <row r="171" spans="2:33" s="54" customFormat="1" x14ac:dyDescent="0.25">
      <c r="B171" s="63"/>
      <c r="C171" s="55"/>
      <c r="D171" s="55"/>
      <c r="E171" s="26"/>
      <c r="F171" s="219"/>
      <c r="G171" s="116"/>
      <c r="H171" s="25"/>
      <c r="I171" s="178"/>
      <c r="J171" s="219"/>
      <c r="K171" s="219"/>
      <c r="L171" s="733"/>
      <c r="M171" s="733"/>
      <c r="P171" s="55"/>
      <c r="Q171" s="55"/>
      <c r="R171" s="55"/>
      <c r="S171" s="219"/>
      <c r="T171" s="219"/>
      <c r="U171" s="219"/>
      <c r="V171" s="219"/>
      <c r="W171" s="219"/>
      <c r="X171" s="219"/>
      <c r="Y171" s="219"/>
      <c r="Z171" s="219"/>
      <c r="AA171" s="219"/>
      <c r="AB171" s="219"/>
      <c r="AC171" s="219"/>
      <c r="AD171" s="219"/>
      <c r="AE171" s="219"/>
      <c r="AF171" s="219"/>
      <c r="AG171" s="219"/>
    </row>
    <row r="172" spans="2:33" s="124" customFormat="1" x14ac:dyDescent="0.25">
      <c r="B172" s="64" t="s">
        <v>0</v>
      </c>
      <c r="C172" s="121"/>
      <c r="D172" s="220"/>
      <c r="E172" s="313">
        <v>0</v>
      </c>
      <c r="F172" s="220"/>
      <c r="G172" s="122"/>
      <c r="H172" s="122"/>
      <c r="I172" s="222"/>
      <c r="J172" s="220"/>
      <c r="K172" s="220"/>
      <c r="L172" s="733"/>
      <c r="M172" s="733"/>
      <c r="P172" s="55"/>
      <c r="Q172" s="55"/>
      <c r="R172" s="55"/>
      <c r="S172" s="219"/>
      <c r="T172" s="219"/>
      <c r="U172" s="219"/>
      <c r="V172" s="219"/>
      <c r="W172" s="219"/>
      <c r="X172" s="219"/>
      <c r="Y172" s="219"/>
      <c r="Z172" s="219"/>
      <c r="AA172" s="220"/>
      <c r="AB172" s="220"/>
      <c r="AC172" s="220"/>
      <c r="AD172" s="220"/>
      <c r="AE172" s="220"/>
      <c r="AF172" s="220"/>
      <c r="AG172" s="220"/>
    </row>
    <row r="173" spans="2:33" s="54" customFormat="1" hidden="1" x14ac:dyDescent="0.25">
      <c r="B173" s="63" t="s">
        <v>321</v>
      </c>
      <c r="C173" s="55"/>
      <c r="D173" s="55"/>
      <c r="E173" s="26"/>
      <c r="F173" s="212">
        <f>SUM(G173:I173)</f>
        <v>0</v>
      </c>
      <c r="G173" s="106"/>
      <c r="H173" s="95"/>
      <c r="I173" s="217"/>
      <c r="J173" s="219"/>
      <c r="K173" s="219"/>
      <c r="L173" s="733"/>
      <c r="M173" s="733"/>
      <c r="P173" s="55"/>
      <c r="Q173" s="55"/>
      <c r="R173" s="55"/>
      <c r="S173" s="219"/>
      <c r="T173" s="219"/>
      <c r="U173" s="219"/>
      <c r="V173" s="219"/>
      <c r="W173" s="219"/>
      <c r="X173" s="219"/>
      <c r="Y173" s="219"/>
      <c r="Z173" s="219"/>
      <c r="AA173" s="219"/>
      <c r="AB173" s="219"/>
      <c r="AC173" s="219"/>
      <c r="AD173" s="219"/>
      <c r="AE173" s="219"/>
      <c r="AF173" s="219"/>
      <c r="AG173" s="219"/>
    </row>
    <row r="174" spans="2:33" s="54" customFormat="1" hidden="1" x14ac:dyDescent="0.25">
      <c r="B174" s="63" t="s">
        <v>89</v>
      </c>
      <c r="C174" s="55"/>
      <c r="D174" s="55"/>
      <c r="E174" s="26"/>
      <c r="F174" s="216">
        <f t="shared" ref="F174:F178" si="7">SUM(G174:I174)</f>
        <v>0</v>
      </c>
      <c r="G174" s="106"/>
      <c r="H174" s="96"/>
      <c r="I174" s="217"/>
      <c r="J174" s="219"/>
      <c r="K174" s="219"/>
      <c r="L174" s="733"/>
      <c r="M174" s="733"/>
      <c r="P174" s="55"/>
      <c r="Q174" s="55"/>
      <c r="R174" s="55"/>
      <c r="S174" s="219"/>
      <c r="T174" s="219"/>
      <c r="U174" s="219"/>
      <c r="V174" s="219"/>
      <c r="W174" s="219"/>
      <c r="X174" s="219"/>
      <c r="Y174" s="219"/>
      <c r="Z174" s="219"/>
      <c r="AA174" s="219"/>
      <c r="AB174" s="219"/>
      <c r="AC174" s="219"/>
      <c r="AD174" s="219"/>
      <c r="AE174" s="219"/>
      <c r="AF174" s="219"/>
      <c r="AG174" s="219"/>
    </row>
    <row r="175" spans="2:33" s="54" customFormat="1" hidden="1" x14ac:dyDescent="0.25">
      <c r="B175" s="63" t="s">
        <v>90</v>
      </c>
      <c r="C175" s="55"/>
      <c r="D175" s="55"/>
      <c r="E175" s="26"/>
      <c r="F175" s="216">
        <f t="shared" si="7"/>
        <v>0</v>
      </c>
      <c r="G175" s="106"/>
      <c r="H175" s="96"/>
      <c r="I175" s="217"/>
      <c r="J175" s="219"/>
      <c r="K175" s="219"/>
      <c r="L175" s="733"/>
      <c r="M175" s="733"/>
      <c r="P175" s="55"/>
      <c r="Q175" s="55"/>
      <c r="R175" s="55"/>
      <c r="S175" s="219"/>
      <c r="T175" s="219"/>
      <c r="U175" s="219"/>
      <c r="V175" s="219"/>
      <c r="W175" s="219"/>
      <c r="X175" s="219"/>
      <c r="Y175" s="219"/>
      <c r="Z175" s="219"/>
      <c r="AA175" s="219"/>
      <c r="AB175" s="219"/>
      <c r="AC175" s="219"/>
      <c r="AD175" s="219"/>
      <c r="AE175" s="219"/>
      <c r="AF175" s="219"/>
      <c r="AG175" s="219"/>
    </row>
    <row r="176" spans="2:33" s="54" customFormat="1" hidden="1" x14ac:dyDescent="0.25">
      <c r="B176" s="63" t="s">
        <v>91</v>
      </c>
      <c r="C176" s="55"/>
      <c r="D176" s="55"/>
      <c r="E176" s="26"/>
      <c r="F176" s="216">
        <f t="shared" si="7"/>
        <v>0</v>
      </c>
      <c r="G176" s="106"/>
      <c r="H176" s="96"/>
      <c r="I176" s="217"/>
      <c r="J176" s="219"/>
      <c r="K176" s="219"/>
      <c r="L176" s="733"/>
      <c r="M176" s="733"/>
      <c r="P176" s="55"/>
      <c r="Q176" s="55"/>
      <c r="R176" s="55"/>
      <c r="S176" s="219"/>
      <c r="T176" s="219"/>
      <c r="U176" s="219"/>
      <c r="V176" s="219"/>
      <c r="W176" s="219"/>
      <c r="X176" s="219"/>
      <c r="Y176" s="219"/>
      <c r="Z176" s="219"/>
      <c r="AA176" s="219"/>
      <c r="AB176" s="219"/>
      <c r="AC176" s="219"/>
      <c r="AD176" s="219"/>
      <c r="AE176" s="219"/>
      <c r="AF176" s="219"/>
      <c r="AG176" s="219"/>
    </row>
    <row r="177" spans="2:33" s="54" customFormat="1" hidden="1" x14ac:dyDescent="0.25">
      <c r="B177" s="63" t="s">
        <v>92</v>
      </c>
      <c r="C177" s="55"/>
      <c r="D177" s="55"/>
      <c r="E177" s="26"/>
      <c r="F177" s="216">
        <f t="shared" si="7"/>
        <v>0</v>
      </c>
      <c r="G177" s="106"/>
      <c r="H177" s="96"/>
      <c r="I177" s="217"/>
      <c r="J177" s="219"/>
      <c r="K177" s="219"/>
      <c r="L177" s="733"/>
      <c r="M177" s="733"/>
      <c r="P177" s="55"/>
      <c r="Q177" s="55"/>
      <c r="R177" s="55"/>
      <c r="S177" s="219"/>
      <c r="T177" s="219"/>
      <c r="U177" s="219"/>
      <c r="V177" s="219"/>
      <c r="W177" s="219"/>
      <c r="X177" s="219"/>
      <c r="Y177" s="219"/>
      <c r="Z177" s="219"/>
      <c r="AA177" s="219"/>
      <c r="AB177" s="219"/>
      <c r="AC177" s="219"/>
      <c r="AD177" s="219"/>
      <c r="AE177" s="219"/>
      <c r="AF177" s="219"/>
      <c r="AG177" s="219"/>
    </row>
    <row r="178" spans="2:33" s="54" customFormat="1" hidden="1" x14ac:dyDescent="0.25">
      <c r="B178" s="63" t="s">
        <v>93</v>
      </c>
      <c r="C178" s="55"/>
      <c r="D178" s="55"/>
      <c r="E178" s="26"/>
      <c r="F178" s="216">
        <f t="shared" si="7"/>
        <v>0</v>
      </c>
      <c r="G178" s="106"/>
      <c r="H178" s="96"/>
      <c r="I178" s="217"/>
      <c r="J178" s="219"/>
      <c r="K178" s="219"/>
      <c r="L178" s="733"/>
      <c r="M178" s="733"/>
      <c r="P178" s="55"/>
      <c r="Q178" s="55"/>
      <c r="R178" s="55"/>
      <c r="S178" s="219"/>
      <c r="T178" s="219"/>
      <c r="U178" s="219"/>
      <c r="V178" s="219"/>
      <c r="W178" s="219"/>
      <c r="X178" s="219"/>
      <c r="Y178" s="219"/>
      <c r="Z178" s="219"/>
      <c r="AA178" s="219"/>
      <c r="AB178" s="219"/>
      <c r="AC178" s="219"/>
      <c r="AD178" s="219"/>
      <c r="AE178" s="219"/>
      <c r="AF178" s="219"/>
      <c r="AG178" s="219"/>
    </row>
    <row r="179" spans="2:33" s="54" customFormat="1" hidden="1" x14ac:dyDescent="0.25">
      <c r="B179" s="63" t="s">
        <v>95</v>
      </c>
      <c r="C179" s="55"/>
      <c r="D179" s="55"/>
      <c r="E179" s="26"/>
      <c r="F179" s="209">
        <f>SUM(G179:I179)</f>
        <v>0</v>
      </c>
      <c r="G179" s="108"/>
      <c r="H179" s="97"/>
      <c r="I179" s="210"/>
      <c r="J179" s="219"/>
      <c r="K179" s="219"/>
      <c r="L179" s="733"/>
      <c r="M179" s="733"/>
      <c r="P179" s="55"/>
      <c r="Q179" s="55"/>
      <c r="R179" s="55"/>
      <c r="S179" s="219"/>
      <c r="T179" s="219"/>
      <c r="U179" s="219"/>
      <c r="V179" s="219"/>
      <c r="W179" s="219"/>
      <c r="X179" s="219"/>
      <c r="Y179" s="219"/>
      <c r="Z179" s="219"/>
      <c r="AA179" s="219"/>
      <c r="AB179" s="219"/>
      <c r="AC179" s="219"/>
      <c r="AD179" s="219"/>
      <c r="AE179" s="219"/>
      <c r="AF179" s="219"/>
      <c r="AG179" s="219"/>
    </row>
    <row r="180" spans="2:33" s="54" customFormat="1" x14ac:dyDescent="0.25">
      <c r="B180" s="63"/>
      <c r="C180" s="55"/>
      <c r="D180" s="55"/>
      <c r="E180" s="26"/>
      <c r="F180" s="30"/>
      <c r="G180" s="118"/>
      <c r="H180" s="26"/>
      <c r="I180" s="94"/>
      <c r="J180" s="219"/>
      <c r="K180" s="219"/>
      <c r="L180" s="733"/>
      <c r="M180" s="733"/>
      <c r="P180" s="55"/>
      <c r="Q180" s="55"/>
      <c r="R180" s="55"/>
      <c r="S180" s="219"/>
      <c r="T180" s="219"/>
      <c r="U180" s="219"/>
      <c r="V180" s="219"/>
      <c r="W180" s="219"/>
      <c r="X180" s="219"/>
      <c r="Y180" s="219"/>
      <c r="Z180" s="219"/>
      <c r="AA180" s="219"/>
      <c r="AB180" s="219"/>
      <c r="AC180" s="219"/>
      <c r="AD180" s="219"/>
      <c r="AE180" s="219"/>
      <c r="AF180" s="219"/>
      <c r="AG180" s="219"/>
    </row>
    <row r="181" spans="2:33" s="54" customFormat="1" x14ac:dyDescent="0.25">
      <c r="B181" s="319" t="s">
        <v>102</v>
      </c>
      <c r="C181" s="61"/>
      <c r="D181" s="320"/>
      <c r="E181" s="321">
        <v>0</v>
      </c>
      <c r="F181" s="196"/>
      <c r="G181" s="259"/>
      <c r="H181" s="27"/>
      <c r="I181" s="197"/>
      <c r="J181" s="219"/>
      <c r="K181" s="219"/>
      <c r="L181" s="733"/>
      <c r="M181" s="733"/>
      <c r="P181" s="55"/>
      <c r="Q181" s="55"/>
      <c r="R181" s="55"/>
      <c r="S181" s="219"/>
      <c r="T181" s="219"/>
      <c r="U181" s="219"/>
      <c r="V181" s="219"/>
      <c r="W181" s="219"/>
      <c r="X181" s="219"/>
      <c r="Y181" s="219"/>
      <c r="Z181" s="219"/>
      <c r="AA181" s="219"/>
      <c r="AB181" s="219"/>
      <c r="AC181" s="219"/>
      <c r="AD181" s="219"/>
      <c r="AE181" s="219"/>
      <c r="AF181" s="219"/>
      <c r="AG181" s="219"/>
    </row>
    <row r="182" spans="2:33" s="54" customFormat="1" hidden="1" x14ac:dyDescent="0.25">
      <c r="B182" s="68" t="s">
        <v>94</v>
      </c>
      <c r="C182" s="61"/>
      <c r="D182" s="61"/>
      <c r="E182" s="27"/>
      <c r="F182" s="97">
        <f>SUM(G182:I182)</f>
        <v>0</v>
      </c>
      <c r="G182" s="322"/>
      <c r="H182" s="97"/>
      <c r="I182" s="210"/>
      <c r="J182" s="219"/>
      <c r="K182" s="219"/>
      <c r="L182" s="733"/>
      <c r="M182" s="733"/>
      <c r="P182" s="55"/>
      <c r="Q182" s="55"/>
      <c r="R182" s="55"/>
      <c r="S182" s="219"/>
      <c r="T182" s="219"/>
      <c r="U182" s="219"/>
      <c r="V182" s="219"/>
      <c r="W182" s="219"/>
      <c r="X182" s="219"/>
      <c r="Y182" s="219"/>
      <c r="Z182" s="219"/>
      <c r="AA182" s="219"/>
      <c r="AB182" s="219"/>
      <c r="AC182" s="219"/>
      <c r="AD182" s="219"/>
      <c r="AE182" s="219"/>
      <c r="AF182" s="219"/>
      <c r="AG182" s="219"/>
    </row>
    <row r="183" spans="2:33" s="54" customFormat="1" x14ac:dyDescent="0.25">
      <c r="B183" s="57"/>
      <c r="C183" s="44"/>
      <c r="D183" s="44"/>
      <c r="E183" s="219"/>
      <c r="F183" s="219"/>
      <c r="G183" s="219"/>
      <c r="H183" s="219"/>
      <c r="I183" s="219"/>
      <c r="J183" s="219"/>
      <c r="K183" s="219"/>
      <c r="L183" s="219"/>
      <c r="M183" s="55"/>
      <c r="P183" s="55"/>
      <c r="Q183" s="55"/>
      <c r="R183" s="55"/>
      <c r="S183" s="219"/>
      <c r="T183" s="219"/>
      <c r="U183" s="219"/>
      <c r="V183" s="219"/>
      <c r="W183" s="219"/>
      <c r="X183" s="219"/>
      <c r="Y183" s="219"/>
      <c r="Z183" s="219"/>
      <c r="AA183" s="219"/>
      <c r="AB183" s="56"/>
      <c r="AC183" s="56"/>
      <c r="AD183" s="56"/>
      <c r="AE183" s="56"/>
      <c r="AF183" s="56"/>
      <c r="AG183" s="56"/>
    </row>
    <row r="184" spans="2:33" s="54" customFormat="1" x14ac:dyDescent="0.25">
      <c r="B184" s="92" t="s">
        <v>119</v>
      </c>
      <c r="C184" s="44"/>
      <c r="D184" s="44"/>
      <c r="E184" s="219"/>
      <c r="F184" s="219"/>
      <c r="G184" s="219"/>
      <c r="H184" s="219"/>
      <c r="I184" s="219"/>
      <c r="J184" s="219"/>
      <c r="K184" s="219"/>
      <c r="L184" s="219"/>
      <c r="P184" s="55"/>
      <c r="Q184" s="55"/>
      <c r="R184" s="55"/>
      <c r="S184" s="219"/>
      <c r="T184" s="219"/>
      <c r="U184" s="219"/>
      <c r="V184" s="219"/>
      <c r="W184" s="219"/>
      <c r="X184" s="219"/>
      <c r="Y184" s="219"/>
      <c r="Z184" s="219"/>
      <c r="AA184" s="219"/>
      <c r="AB184" s="56"/>
      <c r="AC184" s="56"/>
      <c r="AD184" s="56"/>
      <c r="AE184" s="56"/>
      <c r="AF184" s="56"/>
      <c r="AG184" s="56"/>
    </row>
    <row r="185" spans="2:33" s="54" customFormat="1" x14ac:dyDescent="0.25">
      <c r="B185" s="57" t="s">
        <v>407</v>
      </c>
      <c r="C185" s="44"/>
      <c r="D185" s="44"/>
      <c r="E185" s="219"/>
      <c r="F185" s="219"/>
      <c r="G185" s="219"/>
      <c r="H185" s="219"/>
      <c r="I185" s="219"/>
      <c r="J185" s="219"/>
      <c r="K185" s="219"/>
      <c r="L185" s="219"/>
      <c r="P185" s="55"/>
      <c r="Q185" s="55"/>
      <c r="R185" s="55"/>
      <c r="S185" s="219"/>
      <c r="T185" s="219"/>
      <c r="U185" s="219"/>
      <c r="V185" s="219"/>
      <c r="W185" s="219"/>
      <c r="X185" s="219"/>
      <c r="Y185" s="219"/>
      <c r="Z185" s="219"/>
      <c r="AA185" s="219"/>
      <c r="AB185" s="56"/>
      <c r="AC185" s="56" t="s">
        <v>7</v>
      </c>
      <c r="AD185" s="56"/>
      <c r="AE185" s="56"/>
      <c r="AF185" s="56"/>
      <c r="AG185" s="56"/>
    </row>
    <row r="186" spans="2:33" s="54" customFormat="1" x14ac:dyDescent="0.25">
      <c r="B186" s="57" t="s">
        <v>786</v>
      </c>
      <c r="C186" s="44"/>
      <c r="D186" s="44"/>
      <c r="E186" s="219"/>
      <c r="F186" s="219"/>
      <c r="G186" s="219"/>
      <c r="H186" s="219"/>
      <c r="I186" s="219"/>
      <c r="J186" s="219"/>
      <c r="K186" s="219"/>
      <c r="L186" s="219"/>
      <c r="P186" s="55"/>
      <c r="Q186" s="55"/>
      <c r="R186" s="55"/>
      <c r="S186" s="219"/>
      <c r="T186" s="219"/>
      <c r="U186" s="219"/>
      <c r="V186" s="219"/>
      <c r="W186" s="219"/>
      <c r="X186" s="219"/>
      <c r="Y186" s="219"/>
      <c r="Z186" s="219"/>
      <c r="AA186" s="219" t="s">
        <v>7</v>
      </c>
      <c r="AB186" s="56"/>
      <c r="AC186" s="56"/>
      <c r="AD186" s="56"/>
      <c r="AE186" s="56"/>
      <c r="AF186" s="56"/>
      <c r="AG186" s="56"/>
    </row>
    <row r="187" spans="2:33" x14ac:dyDescent="0.25">
      <c r="B187" s="57" t="s">
        <v>408</v>
      </c>
      <c r="C187" s="44"/>
      <c r="D187" s="44"/>
      <c r="E187" s="219"/>
      <c r="F187" s="219"/>
      <c r="G187" s="49"/>
      <c r="H187" s="49"/>
      <c r="I187" s="49"/>
      <c r="J187" s="198"/>
      <c r="K187" s="198"/>
      <c r="L187" s="198"/>
      <c r="M187" s="1"/>
      <c r="N187" s="1"/>
      <c r="O187" s="1"/>
      <c r="P187" s="55"/>
      <c r="Q187" s="55"/>
      <c r="R187" s="55"/>
    </row>
    <row r="188" spans="2:33" x14ac:dyDescent="0.25">
      <c r="B188" s="57"/>
      <c r="C188" s="44"/>
      <c r="D188" s="44"/>
      <c r="E188" s="219"/>
      <c r="F188" s="219"/>
      <c r="G188" s="198"/>
      <c r="H188" s="198"/>
      <c r="I188" s="198"/>
      <c r="J188" s="198"/>
      <c r="K188" s="198"/>
      <c r="L188" s="198"/>
      <c r="M188" s="1"/>
      <c r="N188" s="1"/>
      <c r="O188" s="1"/>
      <c r="P188" s="55"/>
      <c r="Q188" s="55"/>
      <c r="R188" s="55"/>
    </row>
    <row r="189" spans="2:33" x14ac:dyDescent="0.25">
      <c r="B189" s="57"/>
      <c r="C189" s="44"/>
      <c r="D189" s="44"/>
      <c r="E189" s="219"/>
      <c r="F189" s="219"/>
      <c r="G189" s="198"/>
      <c r="H189" s="198"/>
      <c r="I189" s="198"/>
      <c r="J189" s="198"/>
      <c r="K189" s="198"/>
      <c r="L189" s="198"/>
      <c r="M189" s="1"/>
      <c r="N189" s="1"/>
      <c r="O189" s="1"/>
      <c r="P189" s="55"/>
      <c r="Q189" s="55"/>
      <c r="R189" s="55"/>
    </row>
    <row r="190" spans="2:33" x14ac:dyDescent="0.25">
      <c r="B190" s="57"/>
      <c r="C190" s="44"/>
      <c r="D190" s="44"/>
      <c r="E190" s="219"/>
      <c r="F190" s="219"/>
      <c r="G190" s="198"/>
      <c r="H190" s="198"/>
      <c r="I190" s="198"/>
      <c r="J190" s="198"/>
      <c r="K190" s="198"/>
      <c r="L190" s="198"/>
      <c r="M190" s="1"/>
      <c r="N190" s="1"/>
      <c r="O190" s="1"/>
      <c r="P190" s="55"/>
      <c r="Q190" s="55"/>
      <c r="R190" s="55"/>
    </row>
    <row r="191" spans="2:33" x14ac:dyDescent="0.25">
      <c r="B191" s="57"/>
      <c r="C191" s="44"/>
      <c r="D191" s="44"/>
      <c r="E191" s="219"/>
      <c r="F191" s="219"/>
      <c r="G191" s="198"/>
      <c r="H191" s="198"/>
      <c r="I191" s="198"/>
      <c r="J191" s="198"/>
      <c r="K191" s="198"/>
      <c r="L191" s="198"/>
      <c r="M191" s="1"/>
      <c r="N191" s="1"/>
      <c r="O191" s="1"/>
      <c r="P191" s="55"/>
      <c r="Q191" s="55"/>
      <c r="R191" s="55"/>
    </row>
    <row r="192" spans="2:33" x14ac:dyDescent="0.25">
      <c r="B192" s="57"/>
      <c r="C192" s="44"/>
      <c r="D192" s="44"/>
      <c r="E192" s="219"/>
      <c r="F192" s="219"/>
      <c r="G192" s="198"/>
      <c r="H192" s="198"/>
      <c r="I192" s="198"/>
      <c r="J192" s="198"/>
      <c r="K192" s="198"/>
      <c r="L192" s="198"/>
      <c r="M192" s="1"/>
      <c r="N192" s="1"/>
      <c r="O192" s="1"/>
      <c r="P192" s="55"/>
      <c r="Q192" s="55"/>
      <c r="R192" s="55"/>
    </row>
    <row r="193" spans="2:18" x14ac:dyDescent="0.25">
      <c r="B193" s="57"/>
      <c r="C193" s="44"/>
      <c r="D193" s="44"/>
      <c r="E193" s="219"/>
      <c r="F193" s="219"/>
      <c r="G193" s="198"/>
      <c r="H193" s="198"/>
      <c r="I193" s="198"/>
      <c r="J193" s="198"/>
      <c r="K193" s="198"/>
      <c r="L193" s="198"/>
      <c r="M193" s="1"/>
      <c r="N193" s="1"/>
      <c r="O193" s="1"/>
      <c r="P193" s="121"/>
      <c r="Q193" s="55"/>
      <c r="R193" s="220"/>
    </row>
    <row r="194" spans="2:18" x14ac:dyDescent="0.25">
      <c r="B194" s="57"/>
      <c r="C194" s="44"/>
      <c r="D194" s="44"/>
      <c r="E194" s="219"/>
      <c r="F194" s="219"/>
      <c r="G194" s="198"/>
      <c r="H194" s="198"/>
      <c r="I194" s="198"/>
      <c r="J194" s="198"/>
      <c r="K194" s="198"/>
      <c r="L194" s="198"/>
      <c r="M194" s="1"/>
      <c r="N194" s="1"/>
      <c r="O194" s="1"/>
      <c r="P194" s="55"/>
      <c r="Q194" s="55"/>
      <c r="R194" s="55"/>
    </row>
    <row r="195" spans="2:18" x14ac:dyDescent="0.25">
      <c r="B195" s="57"/>
      <c r="C195" s="44"/>
      <c r="D195" s="44"/>
      <c r="E195" s="219"/>
      <c r="F195" s="219"/>
      <c r="G195" s="198"/>
      <c r="H195" s="198"/>
      <c r="I195" s="198"/>
      <c r="J195" s="198"/>
      <c r="K195" s="198"/>
      <c r="L195" s="198"/>
      <c r="M195" s="1"/>
      <c r="N195" s="1"/>
      <c r="O195" s="1"/>
      <c r="P195" s="55"/>
      <c r="Q195" s="55"/>
      <c r="R195" s="55"/>
    </row>
    <row r="196" spans="2:18" x14ac:dyDescent="0.25">
      <c r="B196" s="57"/>
      <c r="C196" s="44"/>
      <c r="D196" s="44"/>
      <c r="E196" s="219"/>
      <c r="F196" s="219"/>
      <c r="G196" s="198"/>
      <c r="H196" s="198"/>
      <c r="I196" s="198"/>
      <c r="J196" s="198"/>
      <c r="K196" s="198"/>
      <c r="L196" s="198"/>
      <c r="M196" s="1"/>
      <c r="N196" s="1"/>
      <c r="O196" s="1"/>
      <c r="P196" s="55"/>
      <c r="Q196" s="55"/>
      <c r="R196" s="55"/>
    </row>
    <row r="197" spans="2:18" x14ac:dyDescent="0.25">
      <c r="B197" s="57"/>
      <c r="C197" s="44"/>
      <c r="D197" s="44"/>
      <c r="E197" s="219"/>
      <c r="F197" s="219"/>
      <c r="G197" s="198"/>
      <c r="H197" s="198"/>
      <c r="I197" s="198"/>
      <c r="J197" s="198"/>
      <c r="K197" s="198"/>
      <c r="L197" s="198"/>
      <c r="M197" s="1"/>
      <c r="N197" s="1"/>
      <c r="O197" s="1"/>
      <c r="P197" s="55"/>
      <c r="Q197" s="55"/>
      <c r="R197" s="55"/>
    </row>
    <row r="198" spans="2:18" x14ac:dyDescent="0.25">
      <c r="B198" s="13"/>
      <c r="C198" s="15"/>
      <c r="D198" s="15"/>
      <c r="E198" s="198"/>
      <c r="F198" s="198"/>
      <c r="G198" s="198"/>
      <c r="H198" s="198"/>
      <c r="I198" s="198"/>
      <c r="J198" s="198"/>
      <c r="K198" s="198"/>
      <c r="L198" s="198"/>
      <c r="M198" s="1"/>
      <c r="N198" s="1"/>
      <c r="O198" s="1"/>
      <c r="P198" s="55"/>
      <c r="Q198" s="55"/>
      <c r="R198" s="55"/>
    </row>
    <row r="199" spans="2:18" x14ac:dyDescent="0.25">
      <c r="B199" s="13"/>
      <c r="C199" s="15"/>
      <c r="D199" s="15"/>
      <c r="E199" s="198"/>
      <c r="F199" s="198"/>
      <c r="G199" s="198"/>
      <c r="H199" s="198"/>
      <c r="I199" s="198"/>
      <c r="J199" s="198"/>
      <c r="K199" s="198"/>
      <c r="L199" s="198"/>
      <c r="M199" s="1"/>
      <c r="N199" s="1"/>
      <c r="O199" s="1"/>
      <c r="P199" s="55"/>
      <c r="Q199" s="55"/>
      <c r="R199" s="55"/>
    </row>
    <row r="200" spans="2:18" x14ac:dyDescent="0.25">
      <c r="B200" s="13"/>
      <c r="C200" s="15"/>
      <c r="D200" s="15"/>
      <c r="E200" s="198"/>
      <c r="F200" s="198"/>
      <c r="G200" s="198"/>
      <c r="H200" s="198"/>
      <c r="I200" s="198"/>
      <c r="J200" s="198"/>
      <c r="K200" s="198"/>
      <c r="L200" s="198"/>
      <c r="M200" s="1"/>
      <c r="N200" s="1"/>
      <c r="O200" s="1"/>
      <c r="P200" s="55"/>
      <c r="Q200" s="55"/>
      <c r="R200" s="55"/>
    </row>
    <row r="201" spans="2:18" x14ac:dyDescent="0.25">
      <c r="B201" s="13"/>
      <c r="C201" s="15"/>
      <c r="D201" s="15"/>
      <c r="E201" s="198"/>
      <c r="F201" s="198"/>
      <c r="G201" s="198"/>
      <c r="H201" s="198"/>
      <c r="I201" s="198"/>
      <c r="J201" s="198"/>
      <c r="K201" s="198"/>
      <c r="L201" s="198"/>
      <c r="M201" s="1"/>
      <c r="N201" s="1"/>
      <c r="O201" s="1"/>
      <c r="P201" s="121"/>
      <c r="Q201" s="55"/>
      <c r="R201" s="220"/>
    </row>
    <row r="202" spans="2:18" x14ac:dyDescent="0.25">
      <c r="B202" s="13"/>
      <c r="C202" s="15"/>
      <c r="D202" s="15"/>
      <c r="E202" s="198"/>
      <c r="F202" s="198"/>
      <c r="G202" s="198"/>
      <c r="H202" s="198"/>
      <c r="I202" s="198"/>
      <c r="J202" s="198"/>
      <c r="K202" s="198"/>
      <c r="L202" s="198"/>
      <c r="M202" s="1"/>
      <c r="N202" s="1"/>
      <c r="O202" s="1"/>
      <c r="P202" s="55"/>
      <c r="Q202" s="55"/>
      <c r="R202" s="55"/>
    </row>
    <row r="203" spans="2:18" x14ac:dyDescent="0.25">
      <c r="B203" s="13"/>
      <c r="C203" s="15"/>
      <c r="D203" s="15"/>
      <c r="E203" s="198"/>
      <c r="F203" s="198"/>
      <c r="G203" s="198"/>
      <c r="H203" s="198"/>
      <c r="I203" s="198"/>
      <c r="J203" s="198"/>
      <c r="K203" s="198"/>
      <c r="L203" s="198"/>
      <c r="M203" s="1"/>
      <c r="N203" s="1"/>
      <c r="O203" s="1"/>
    </row>
    <row r="204" spans="2:18" x14ac:dyDescent="0.25">
      <c r="B204" s="13"/>
      <c r="C204" s="15"/>
      <c r="D204" s="15"/>
      <c r="E204" s="198"/>
      <c r="F204" s="198"/>
      <c r="G204" s="198"/>
      <c r="H204" s="198"/>
      <c r="I204" s="198"/>
      <c r="J204" s="198"/>
      <c r="K204" s="198"/>
      <c r="L204" s="198"/>
      <c r="M204" s="198"/>
      <c r="N204" s="198"/>
      <c r="O204" s="198"/>
    </row>
    <row r="205" spans="2:18" x14ac:dyDescent="0.25">
      <c r="B205" s="13"/>
      <c r="C205" s="15"/>
      <c r="D205" s="15"/>
      <c r="E205" s="198"/>
      <c r="F205" s="198"/>
      <c r="G205" s="198"/>
      <c r="H205" s="198"/>
      <c r="I205" s="198"/>
      <c r="J205" s="198"/>
      <c r="K205" s="198"/>
      <c r="L205" s="198"/>
      <c r="M205" s="198"/>
      <c r="N205" s="198"/>
      <c r="O205" s="198"/>
      <c r="P205" s="198"/>
      <c r="Q205" s="198"/>
    </row>
    <row r="206" spans="2:18" x14ac:dyDescent="0.25">
      <c r="B206" s="13"/>
      <c r="C206" s="15"/>
      <c r="D206" s="15"/>
      <c r="E206" s="198"/>
      <c r="F206" s="198"/>
      <c r="G206" s="198"/>
      <c r="H206" s="198"/>
      <c r="I206" s="198"/>
      <c r="J206" s="198"/>
      <c r="K206" s="198"/>
      <c r="L206" s="198"/>
      <c r="M206" s="198"/>
      <c r="N206" s="198"/>
      <c r="O206" s="198"/>
      <c r="P206" s="198"/>
      <c r="Q206" s="198"/>
    </row>
    <row r="207" spans="2:18" x14ac:dyDescent="0.25">
      <c r="B207" s="13"/>
      <c r="C207" s="15"/>
      <c r="D207" s="15"/>
      <c r="E207" s="198"/>
      <c r="F207" s="198"/>
      <c r="G207" s="198"/>
      <c r="H207" s="198"/>
      <c r="I207" s="198"/>
      <c r="J207" s="198"/>
      <c r="K207" s="198"/>
      <c r="L207" s="198"/>
      <c r="M207" s="198"/>
      <c r="N207" s="198"/>
      <c r="O207" s="198"/>
      <c r="P207" s="198"/>
      <c r="Q207" s="198"/>
    </row>
    <row r="208" spans="2:18" x14ac:dyDescent="0.25">
      <c r="B208" s="13"/>
      <c r="C208" s="15"/>
      <c r="D208" s="15"/>
      <c r="E208" s="198"/>
      <c r="F208" s="198"/>
      <c r="G208" s="198"/>
      <c r="H208" s="198"/>
      <c r="I208" s="198"/>
      <c r="J208" s="198"/>
      <c r="K208" s="198"/>
      <c r="L208" s="198"/>
      <c r="M208" s="198"/>
      <c r="N208" s="198"/>
      <c r="O208" s="198"/>
      <c r="P208" s="198"/>
      <c r="Q208" s="198"/>
    </row>
    <row r="209" spans="2:33" x14ac:dyDescent="0.25">
      <c r="B209" s="13"/>
      <c r="C209" s="15"/>
      <c r="D209" s="15"/>
      <c r="E209" s="198"/>
      <c r="F209" s="198"/>
      <c r="G209" s="198"/>
      <c r="H209" s="198"/>
      <c r="I209" s="198"/>
      <c r="J209" s="198"/>
      <c r="K209" s="198"/>
      <c r="L209" s="198"/>
      <c r="M209" s="198"/>
      <c r="N209" s="198"/>
      <c r="O209" s="198"/>
      <c r="P209" s="198"/>
      <c r="Q209" s="198"/>
    </row>
    <row r="210" spans="2:33" x14ac:dyDescent="0.25">
      <c r="B210" s="13"/>
      <c r="C210" s="15"/>
      <c r="D210" s="15"/>
      <c r="E210" s="198"/>
      <c r="F210" s="198"/>
      <c r="G210" s="198"/>
      <c r="H210" s="198"/>
      <c r="I210" s="198"/>
      <c r="J210" s="198"/>
      <c r="K210" s="198"/>
      <c r="L210" s="198"/>
      <c r="M210" s="198"/>
      <c r="N210" s="198"/>
      <c r="O210" s="198"/>
      <c r="P210" s="198"/>
      <c r="Q210" s="198"/>
    </row>
    <row r="211" spans="2:33" x14ac:dyDescent="0.25">
      <c r="B211" s="13"/>
      <c r="C211" s="15"/>
      <c r="D211" s="15"/>
      <c r="E211" s="198"/>
      <c r="F211" s="198"/>
      <c r="G211" s="198"/>
      <c r="H211" s="198"/>
      <c r="I211" s="198"/>
      <c r="J211" s="198"/>
      <c r="K211" s="198"/>
      <c r="L211" s="198"/>
      <c r="M211" s="198"/>
      <c r="N211" s="198"/>
      <c r="O211" s="198"/>
      <c r="P211" s="198"/>
      <c r="Q211" s="198"/>
    </row>
    <row r="212" spans="2:33" x14ac:dyDescent="0.25">
      <c r="B212" s="13"/>
      <c r="C212" s="15"/>
      <c r="D212" s="15"/>
      <c r="E212" s="198"/>
      <c r="F212" s="198"/>
      <c r="G212" s="198"/>
      <c r="H212" s="198"/>
      <c r="I212" s="198"/>
      <c r="J212" s="198"/>
      <c r="K212" s="198"/>
      <c r="L212" s="198"/>
      <c r="M212" s="198"/>
      <c r="N212" s="198"/>
      <c r="O212" s="198"/>
      <c r="P212" s="198"/>
      <c r="Q212" s="198"/>
    </row>
    <row r="213" spans="2:33" x14ac:dyDescent="0.25">
      <c r="B213" s="13"/>
      <c r="C213" s="15"/>
      <c r="D213" s="15"/>
      <c r="E213" s="198"/>
      <c r="F213" s="198"/>
      <c r="G213" s="198"/>
      <c r="H213" s="198"/>
      <c r="I213" s="198"/>
      <c r="J213" s="198"/>
      <c r="K213" s="198"/>
      <c r="L213" s="198"/>
      <c r="M213" s="198"/>
      <c r="N213" s="198"/>
      <c r="O213" s="198"/>
      <c r="P213" s="198"/>
      <c r="Q213" s="198"/>
    </row>
    <row r="214" spans="2:33" hidden="1" x14ac:dyDescent="0.25">
      <c r="B214" s="13"/>
      <c r="C214" s="15"/>
      <c r="D214" s="15"/>
      <c r="E214" s="198"/>
      <c r="F214" s="198"/>
      <c r="G214" s="198"/>
      <c r="H214" s="198"/>
      <c r="I214" s="198"/>
      <c r="J214" s="198"/>
      <c r="K214" s="198"/>
      <c r="L214" s="198"/>
      <c r="M214" s="198"/>
      <c r="N214" s="198"/>
      <c r="O214" s="198"/>
      <c r="P214" s="198"/>
      <c r="Q214" s="198"/>
    </row>
    <row r="215" spans="2:33" hidden="1" x14ac:dyDescent="0.25">
      <c r="B215" s="13"/>
      <c r="C215" s="15"/>
      <c r="D215" s="15"/>
      <c r="E215" s="198"/>
      <c r="F215" s="198"/>
      <c r="G215" s="198"/>
      <c r="H215" s="198"/>
      <c r="I215" s="198"/>
      <c r="J215" s="198"/>
      <c r="K215" s="198"/>
      <c r="L215" s="198"/>
      <c r="M215" s="198"/>
      <c r="N215" s="198"/>
      <c r="O215" s="198"/>
      <c r="P215" s="198"/>
      <c r="Q215" s="198"/>
    </row>
    <row r="216" spans="2:33" hidden="1" x14ac:dyDescent="0.25">
      <c r="B216" s="13"/>
      <c r="C216" s="15"/>
      <c r="D216" s="15"/>
      <c r="E216" s="198"/>
      <c r="F216" s="198"/>
      <c r="G216" s="198"/>
      <c r="H216" s="198"/>
      <c r="I216" s="198"/>
      <c r="J216" s="198"/>
      <c r="K216" s="198"/>
      <c r="L216" s="198"/>
      <c r="M216" s="198"/>
      <c r="N216" s="198"/>
      <c r="O216" s="198"/>
      <c r="P216" s="198"/>
      <c r="Q216" s="198"/>
    </row>
    <row r="217" spans="2:33" hidden="1" x14ac:dyDescent="0.25">
      <c r="B217" s="13"/>
      <c r="C217" s="15"/>
      <c r="D217" s="15"/>
      <c r="E217" s="198"/>
      <c r="F217" s="198"/>
      <c r="G217" s="198"/>
      <c r="H217" s="198"/>
      <c r="I217" s="198"/>
      <c r="J217" s="198"/>
      <c r="K217" s="198"/>
      <c r="L217" s="198"/>
      <c r="M217" s="198"/>
      <c r="N217" s="198"/>
      <c r="O217" s="198"/>
      <c r="P217" s="198"/>
      <c r="Q217" s="198"/>
    </row>
    <row r="218" spans="2:33" hidden="1" x14ac:dyDescent="0.25">
      <c r="B218" s="13"/>
      <c r="C218" s="15"/>
      <c r="D218" s="15"/>
      <c r="E218" s="198"/>
      <c r="F218" s="198"/>
      <c r="G218" s="198"/>
      <c r="H218" s="198"/>
      <c r="I218" s="198"/>
      <c r="J218" s="198"/>
      <c r="K218" s="198"/>
      <c r="L218" s="198"/>
      <c r="M218" s="198"/>
      <c r="N218" s="198"/>
      <c r="O218" s="198"/>
      <c r="P218" s="198"/>
      <c r="Q218" s="198"/>
    </row>
    <row r="219" spans="2:33" hidden="1" x14ac:dyDescent="0.25">
      <c r="B219" s="15"/>
      <c r="C219" s="15"/>
      <c r="D219" s="15"/>
      <c r="E219" s="198"/>
      <c r="F219" s="198"/>
      <c r="G219" s="198"/>
      <c r="H219" s="198"/>
      <c r="I219" s="198"/>
      <c r="J219" s="198"/>
      <c r="K219" s="198"/>
      <c r="L219" s="198"/>
      <c r="M219" s="198"/>
      <c r="N219" s="198"/>
      <c r="O219" s="198"/>
      <c r="P219" s="198"/>
      <c r="Q219" s="198"/>
    </row>
    <row r="220" spans="2:33" hidden="1" x14ac:dyDescent="0.25">
      <c r="B220" s="15"/>
      <c r="C220" s="15"/>
      <c r="D220" s="15"/>
      <c r="E220" s="198"/>
      <c r="F220" s="198"/>
      <c r="G220" s="198"/>
      <c r="H220" s="198"/>
      <c r="I220" s="198"/>
      <c r="J220" s="198"/>
      <c r="K220" s="198"/>
      <c r="L220" s="198"/>
      <c r="M220" s="198"/>
    </row>
    <row r="221" spans="2:33" ht="96" hidden="1" customHeight="1" x14ac:dyDescent="0.25">
      <c r="E221" s="39" t="s">
        <v>22</v>
      </c>
      <c r="F221" s="39" t="s">
        <v>38</v>
      </c>
      <c r="G221" s="39" t="s">
        <v>27</v>
      </c>
      <c r="H221" s="39" t="s">
        <v>37</v>
      </c>
      <c r="I221" s="40" t="s">
        <v>400</v>
      </c>
      <c r="J221" s="823" t="s">
        <v>409</v>
      </c>
      <c r="K221" s="823"/>
      <c r="L221" s="823"/>
      <c r="M221" s="823" t="s">
        <v>410</v>
      </c>
      <c r="N221" s="823"/>
      <c r="O221" s="40"/>
      <c r="P221" s="40"/>
      <c r="Q221" s="40"/>
      <c r="R221" s="40"/>
      <c r="S221" s="40"/>
      <c r="T221" s="40"/>
      <c r="U221" s="40"/>
      <c r="V221" s="40"/>
      <c r="W221" s="40"/>
      <c r="X221" s="40"/>
      <c r="Y221" s="40"/>
      <c r="Z221" s="40"/>
      <c r="AA221" s="40"/>
      <c r="AB221" s="40"/>
      <c r="AC221" s="40"/>
      <c r="AD221" s="40"/>
      <c r="AE221" s="40" t="s">
        <v>357</v>
      </c>
      <c r="AF221" s="40" t="s">
        <v>36</v>
      </c>
      <c r="AG221" s="40" t="s">
        <v>35</v>
      </c>
    </row>
    <row r="222" spans="2:33" hidden="1" x14ac:dyDescent="0.25">
      <c r="B222" s="1" t="s">
        <v>8</v>
      </c>
      <c r="D222" s="32">
        <f>SUM(D224+D230+D237+D250+D262+D269+D298+D306)</f>
        <v>72</v>
      </c>
      <c r="E222" s="33">
        <f>E224+E230+E237+E250+E262+E269+E298+E306</f>
        <v>16</v>
      </c>
      <c r="F222" s="33">
        <f>F224+F230+F237+F250+F262+F269+F298+F306</f>
        <v>39</v>
      </c>
      <c r="G222" s="33">
        <f>G224+G230+G237+G250+G262+G269+G298+G306</f>
        <v>15</v>
      </c>
      <c r="H222" s="33">
        <f>H224+H230+H237+H250+H262+H269+H298+H306</f>
        <v>2</v>
      </c>
    </row>
    <row r="223" spans="2:33" hidden="1" x14ac:dyDescent="0.25">
      <c r="F223" s="219"/>
      <c r="G223" s="219"/>
    </row>
    <row r="224" spans="2:33" hidden="1" x14ac:dyDescent="0.25">
      <c r="B224" s="3" t="s">
        <v>23</v>
      </c>
      <c r="D224" s="32">
        <f>SUM(E224:G224)</f>
        <v>4</v>
      </c>
      <c r="E224" s="21">
        <f>SUM(E225:E228)</f>
        <v>1</v>
      </c>
      <c r="F224" s="21">
        <f t="shared" ref="F224:H224" si="8">SUM(F225:F228)</f>
        <v>3</v>
      </c>
      <c r="G224" s="21">
        <f>SUM(G225:G228)</f>
        <v>0</v>
      </c>
      <c r="H224" s="21">
        <f t="shared" si="8"/>
        <v>0</v>
      </c>
    </row>
    <row r="225" spans="2:33" s="47" customFormat="1" hidden="1" x14ac:dyDescent="0.25">
      <c r="B225" s="48" t="s">
        <v>4</v>
      </c>
      <c r="E225" s="34"/>
      <c r="F225" s="24">
        <v>1</v>
      </c>
      <c r="G225" s="37"/>
      <c r="H225" s="24"/>
      <c r="I225" s="199"/>
      <c r="J225" s="695"/>
      <c r="K225" s="695"/>
      <c r="L225" s="695"/>
      <c r="M225" s="695"/>
      <c r="N225" s="695"/>
      <c r="O225" s="199"/>
      <c r="P225" s="199"/>
      <c r="Q225" s="199"/>
      <c r="R225" s="199"/>
      <c r="S225" s="199"/>
      <c r="T225" s="199"/>
      <c r="U225" s="199"/>
      <c r="V225" s="199"/>
      <c r="W225" s="199"/>
      <c r="X225" s="199"/>
      <c r="Y225" s="199"/>
      <c r="Z225" s="199"/>
      <c r="AA225" s="199"/>
      <c r="AB225" s="46"/>
      <c r="AC225" s="46"/>
      <c r="AD225" s="46"/>
      <c r="AE225" s="46"/>
      <c r="AF225" s="46"/>
      <c r="AG225" s="46"/>
    </row>
    <row r="226" spans="2:33" hidden="1" x14ac:dyDescent="0.25">
      <c r="B226" s="3" t="s">
        <v>6</v>
      </c>
      <c r="E226" s="194"/>
      <c r="F226" s="26">
        <v>1</v>
      </c>
      <c r="G226" s="195"/>
      <c r="H226" s="26"/>
      <c r="J226" s="695"/>
      <c r="K226" s="695"/>
      <c r="L226" s="695"/>
      <c r="M226" s="695"/>
      <c r="N226" s="695"/>
    </row>
    <row r="227" spans="2:33" s="47" customFormat="1" hidden="1" x14ac:dyDescent="0.25">
      <c r="B227" s="48" t="s">
        <v>3</v>
      </c>
      <c r="E227" s="194"/>
      <c r="F227" s="11">
        <v>1</v>
      </c>
      <c r="G227" s="195"/>
      <c r="H227" s="11"/>
      <c r="I227" s="199"/>
      <c r="J227" s="695"/>
      <c r="K227" s="695"/>
      <c r="L227" s="695"/>
      <c r="M227" s="695"/>
      <c r="N227" s="695"/>
      <c r="O227" s="199"/>
      <c r="P227" s="199"/>
      <c r="Q227" s="199"/>
      <c r="R227" s="199"/>
      <c r="S227" s="199"/>
      <c r="T227" s="199"/>
      <c r="U227" s="199"/>
      <c r="V227" s="199"/>
      <c r="W227" s="199"/>
      <c r="X227" s="199"/>
      <c r="Y227" s="199"/>
      <c r="Z227" s="199"/>
      <c r="AA227" s="199"/>
      <c r="AB227" s="46"/>
      <c r="AC227" s="46"/>
      <c r="AD227" s="46"/>
      <c r="AE227" s="46"/>
      <c r="AF227" s="46"/>
      <c r="AG227" s="46"/>
    </row>
    <row r="228" spans="2:33" hidden="1" x14ac:dyDescent="0.25">
      <c r="B228" s="3" t="s">
        <v>24</v>
      </c>
      <c r="E228" s="36">
        <v>1</v>
      </c>
      <c r="F228" s="27"/>
      <c r="G228" s="38"/>
      <c r="H228" s="27"/>
      <c r="J228" s="695"/>
      <c r="K228" s="695"/>
      <c r="L228" s="695"/>
      <c r="M228" s="695"/>
      <c r="N228" s="695"/>
    </row>
    <row r="229" spans="2:33" s="47" customFormat="1" hidden="1" x14ac:dyDescent="0.25">
      <c r="E229" s="46"/>
      <c r="F229" s="199"/>
      <c r="G229" s="199"/>
      <c r="H229" s="199"/>
      <c r="I229" s="199"/>
      <c r="J229" s="695"/>
      <c r="K229" s="695"/>
      <c r="L229" s="695"/>
      <c r="M229" s="695"/>
      <c r="N229" s="695"/>
      <c r="O229" s="199"/>
      <c r="P229" s="199"/>
      <c r="Q229" s="199"/>
      <c r="R229" s="199"/>
      <c r="S229" s="199"/>
      <c r="T229" s="199"/>
      <c r="U229" s="199"/>
      <c r="V229" s="199"/>
      <c r="W229" s="199"/>
      <c r="X229" s="199"/>
      <c r="Y229" s="199"/>
      <c r="Z229" s="199"/>
      <c r="AA229" s="199"/>
      <c r="AB229" s="46"/>
      <c r="AC229" s="46"/>
      <c r="AD229" s="46"/>
      <c r="AE229" s="46"/>
      <c r="AF229" s="46"/>
      <c r="AG229" s="46"/>
    </row>
    <row r="230" spans="2:33" hidden="1" x14ac:dyDescent="0.25">
      <c r="B230" s="3" t="s">
        <v>32</v>
      </c>
      <c r="D230" s="32">
        <f>SUM(E230:G230)</f>
        <v>5</v>
      </c>
      <c r="E230" s="21">
        <f>SUM(E231:E235)</f>
        <v>3</v>
      </c>
      <c r="F230" s="21">
        <f>SUM(F231:F235)</f>
        <v>2</v>
      </c>
      <c r="G230" s="21">
        <f>SUM(G231:G235)</f>
        <v>0</v>
      </c>
      <c r="H230" s="21">
        <f>SUM(H231:H235)</f>
        <v>0</v>
      </c>
      <c r="J230" s="695"/>
      <c r="K230" s="695"/>
      <c r="L230" s="695"/>
      <c r="M230" s="695"/>
      <c r="N230" s="695"/>
    </row>
    <row r="231" spans="2:33" s="47" customFormat="1" hidden="1" x14ac:dyDescent="0.25">
      <c r="B231" s="47" t="s">
        <v>1</v>
      </c>
      <c r="E231" s="24">
        <v>1</v>
      </c>
      <c r="F231" s="34"/>
      <c r="G231" s="24"/>
      <c r="H231" s="24"/>
      <c r="I231" s="199"/>
      <c r="J231" s="695"/>
      <c r="K231" s="695"/>
      <c r="L231" s="695"/>
      <c r="M231" s="695"/>
      <c r="N231" s="695"/>
      <c r="O231" s="199"/>
      <c r="P231" s="199"/>
      <c r="Q231" s="199"/>
      <c r="R231" s="199"/>
      <c r="S231" s="199"/>
      <c r="T231" s="199"/>
      <c r="U231" s="199"/>
      <c r="V231" s="199"/>
      <c r="W231" s="199"/>
      <c r="X231" s="199"/>
      <c r="Y231" s="199"/>
      <c r="Z231" s="199"/>
      <c r="AA231" s="199"/>
      <c r="AB231" s="46"/>
      <c r="AC231" s="46"/>
      <c r="AD231" s="46"/>
      <c r="AE231" s="46"/>
      <c r="AF231" s="46"/>
      <c r="AG231" s="46"/>
    </row>
    <row r="232" spans="2:33" hidden="1" x14ac:dyDescent="0.25">
      <c r="B232" s="1" t="s">
        <v>5</v>
      </c>
      <c r="E232" s="11">
        <v>1</v>
      </c>
      <c r="F232" s="30"/>
      <c r="G232" s="11"/>
      <c r="H232" s="26"/>
      <c r="J232" s="695"/>
      <c r="K232" s="695"/>
      <c r="L232" s="695"/>
      <c r="M232" s="695"/>
      <c r="N232" s="695"/>
    </row>
    <row r="233" spans="2:33" s="47" customFormat="1" hidden="1" x14ac:dyDescent="0.25">
      <c r="B233" s="47" t="s">
        <v>2</v>
      </c>
      <c r="E233" s="11">
        <v>1</v>
      </c>
      <c r="F233" s="194"/>
      <c r="G233" s="11"/>
      <c r="H233" s="11"/>
      <c r="I233" s="199"/>
      <c r="J233" s="695"/>
      <c r="K233" s="695"/>
      <c r="L233" s="695"/>
      <c r="M233" s="695"/>
      <c r="N233" s="695"/>
      <c r="O233" s="199"/>
      <c r="P233" s="199"/>
      <c r="Q233" s="199"/>
      <c r="R233" s="199"/>
      <c r="S233" s="199"/>
      <c r="T233" s="199"/>
      <c r="U233" s="199"/>
      <c r="V233" s="199"/>
      <c r="W233" s="199"/>
      <c r="X233" s="199"/>
      <c r="Y233" s="199"/>
      <c r="Z233" s="199"/>
      <c r="AA233" s="199"/>
      <c r="AB233" s="46"/>
      <c r="AC233" s="46"/>
      <c r="AD233" s="46"/>
      <c r="AE233" s="46"/>
      <c r="AF233" s="46"/>
      <c r="AG233" s="46"/>
    </row>
    <row r="234" spans="2:33" hidden="1" x14ac:dyDescent="0.25">
      <c r="B234" s="1" t="s">
        <v>25</v>
      </c>
      <c r="E234" s="11"/>
      <c r="F234" s="30">
        <v>1</v>
      </c>
      <c r="G234" s="11"/>
      <c r="H234" s="26"/>
      <c r="J234" s="695"/>
      <c r="K234" s="695"/>
      <c r="L234" s="695"/>
      <c r="M234" s="695"/>
      <c r="N234" s="695"/>
    </row>
    <row r="235" spans="2:33" s="47" customFormat="1" hidden="1" x14ac:dyDescent="0.25">
      <c r="B235" s="47" t="s">
        <v>26</v>
      </c>
      <c r="E235" s="23"/>
      <c r="F235" s="36">
        <v>1</v>
      </c>
      <c r="G235" s="23"/>
      <c r="H235" s="23"/>
      <c r="I235" s="199"/>
      <c r="J235" s="695"/>
      <c r="K235" s="695"/>
      <c r="L235" s="695"/>
      <c r="M235" s="695"/>
      <c r="N235" s="695"/>
      <c r="O235" s="199"/>
      <c r="P235" s="199"/>
      <c r="Q235" s="199"/>
      <c r="R235" s="199"/>
      <c r="S235" s="199"/>
      <c r="T235" s="199"/>
      <c r="U235" s="199"/>
      <c r="V235" s="199"/>
      <c r="W235" s="199"/>
      <c r="X235" s="199"/>
      <c r="Y235" s="199"/>
      <c r="Z235" s="199"/>
      <c r="AA235" s="199"/>
      <c r="AB235" s="46"/>
      <c r="AC235" s="46"/>
      <c r="AD235" s="46"/>
      <c r="AE235" s="46"/>
      <c r="AF235" s="46"/>
      <c r="AG235" s="46"/>
    </row>
    <row r="236" spans="2:33" hidden="1" x14ac:dyDescent="0.25">
      <c r="F236" s="219"/>
      <c r="G236" s="219"/>
      <c r="J236" s="695"/>
      <c r="K236" s="695"/>
      <c r="L236" s="695"/>
      <c r="M236" s="695"/>
      <c r="N236" s="695"/>
    </row>
    <row r="237" spans="2:33" hidden="1" x14ac:dyDescent="0.25">
      <c r="B237" s="3" t="s">
        <v>10</v>
      </c>
      <c r="D237" s="32">
        <f>SUM(E237:H237)</f>
        <v>11</v>
      </c>
      <c r="E237" s="21">
        <f>SUM(E238:E248)</f>
        <v>0</v>
      </c>
      <c r="F237" s="21">
        <f t="shared" ref="F237" si="9">SUM(F238:F248)</f>
        <v>6</v>
      </c>
      <c r="G237" s="21">
        <f>SUM(G238:G248)</f>
        <v>4</v>
      </c>
      <c r="H237" s="21">
        <f>SUM(H238:H248)</f>
        <v>1</v>
      </c>
      <c r="J237" s="695"/>
      <c r="K237" s="695"/>
      <c r="L237" s="695"/>
      <c r="M237" s="695"/>
      <c r="N237" s="695"/>
    </row>
    <row r="238" spans="2:33" s="47" customFormat="1" hidden="1" x14ac:dyDescent="0.25">
      <c r="B238" s="47" t="s">
        <v>39</v>
      </c>
      <c r="E238" s="24"/>
      <c r="F238" s="34"/>
      <c r="G238" s="24">
        <v>1</v>
      </c>
      <c r="H238" s="24"/>
      <c r="I238" s="199"/>
      <c r="J238" s="695"/>
      <c r="K238" s="695"/>
      <c r="L238" s="695"/>
      <c r="M238" s="695">
        <v>1</v>
      </c>
      <c r="N238" s="695"/>
      <c r="O238" s="199"/>
      <c r="P238" s="199"/>
      <c r="Q238" s="199"/>
      <c r="R238" s="199"/>
      <c r="S238" s="199"/>
      <c r="T238" s="199"/>
      <c r="U238" s="199"/>
      <c r="V238" s="199"/>
      <c r="W238" s="199"/>
      <c r="X238" s="199"/>
      <c r="Y238" s="199"/>
      <c r="Z238" s="199"/>
      <c r="AA238" s="199"/>
      <c r="AB238" s="46"/>
      <c r="AC238" s="46"/>
      <c r="AD238" s="46"/>
      <c r="AE238" s="46"/>
      <c r="AF238" s="46"/>
      <c r="AG238" s="46"/>
    </row>
    <row r="239" spans="2:33" hidden="1" x14ac:dyDescent="0.25">
      <c r="B239" s="1" t="s">
        <v>40</v>
      </c>
      <c r="E239" s="11"/>
      <c r="F239" s="30"/>
      <c r="G239" s="11">
        <v>1</v>
      </c>
      <c r="H239" s="26"/>
      <c r="I239" s="219">
        <v>1</v>
      </c>
      <c r="J239" s="695">
        <v>1</v>
      </c>
      <c r="K239" s="695"/>
      <c r="L239" s="695"/>
      <c r="M239" s="695">
        <v>1</v>
      </c>
      <c r="N239" s="695"/>
    </row>
    <row r="240" spans="2:33" s="47" customFormat="1" hidden="1" x14ac:dyDescent="0.25">
      <c r="B240" s="47" t="s">
        <v>41</v>
      </c>
      <c r="E240" s="11"/>
      <c r="F240" s="194">
        <v>1</v>
      </c>
      <c r="G240" s="11"/>
      <c r="H240" s="11"/>
      <c r="I240" s="199"/>
      <c r="J240" s="695"/>
      <c r="K240" s="695"/>
      <c r="L240" s="695"/>
      <c r="M240" s="695"/>
      <c r="N240" s="695"/>
      <c r="O240" s="199"/>
      <c r="P240" s="199"/>
      <c r="Q240" s="199"/>
      <c r="R240" s="199"/>
      <c r="S240" s="199"/>
      <c r="T240" s="199"/>
      <c r="U240" s="199"/>
      <c r="V240" s="199"/>
      <c r="W240" s="199"/>
      <c r="X240" s="199"/>
      <c r="Y240" s="199"/>
      <c r="Z240" s="199"/>
      <c r="AA240" s="199"/>
      <c r="AB240" s="46"/>
      <c r="AC240" s="46"/>
      <c r="AD240" s="46"/>
      <c r="AE240" s="46"/>
      <c r="AF240" s="46"/>
      <c r="AG240" s="46"/>
    </row>
    <row r="241" spans="2:33" hidden="1" x14ac:dyDescent="0.25">
      <c r="B241" s="1" t="s">
        <v>42</v>
      </c>
      <c r="E241" s="11"/>
      <c r="F241" s="30">
        <v>1</v>
      </c>
      <c r="G241" s="11"/>
      <c r="H241" s="26"/>
      <c r="J241" s="695"/>
      <c r="K241" s="695"/>
      <c r="L241" s="695"/>
      <c r="M241" s="695"/>
      <c r="N241" s="695"/>
    </row>
    <row r="242" spans="2:33" s="47" customFormat="1" hidden="1" x14ac:dyDescent="0.25">
      <c r="B242" s="47" t="s">
        <v>43</v>
      </c>
      <c r="E242" s="11"/>
      <c r="F242" s="194"/>
      <c r="G242" s="11"/>
      <c r="H242" s="11">
        <v>1</v>
      </c>
      <c r="I242" s="199"/>
      <c r="J242" s="695"/>
      <c r="K242" s="695"/>
      <c r="L242" s="695"/>
      <c r="M242" s="695"/>
      <c r="N242" s="695"/>
      <c r="O242" s="199"/>
      <c r="P242" s="199"/>
      <c r="Q242" s="199"/>
      <c r="R242" s="199"/>
      <c r="S242" s="199"/>
      <c r="T242" s="199"/>
      <c r="U242" s="199"/>
      <c r="V242" s="199"/>
      <c r="W242" s="199"/>
      <c r="X242" s="199"/>
      <c r="Y242" s="199"/>
      <c r="Z242" s="199"/>
      <c r="AA242" s="199"/>
      <c r="AB242" s="46"/>
      <c r="AC242" s="46"/>
      <c r="AD242" s="46"/>
      <c r="AE242" s="46"/>
      <c r="AF242" s="46"/>
      <c r="AG242" s="46"/>
    </row>
    <row r="243" spans="2:33" hidden="1" x14ac:dyDescent="0.25">
      <c r="B243" s="1" t="s">
        <v>44</v>
      </c>
      <c r="E243" s="11"/>
      <c r="F243" s="30"/>
      <c r="G243" s="11">
        <v>1</v>
      </c>
      <c r="H243" s="26"/>
      <c r="I243" s="219">
        <v>1</v>
      </c>
      <c r="J243" s="695"/>
      <c r="K243" s="695"/>
      <c r="L243" s="695"/>
      <c r="M243" s="695"/>
      <c r="N243" s="695"/>
    </row>
    <row r="244" spans="2:33" s="47" customFormat="1" hidden="1" x14ac:dyDescent="0.25">
      <c r="B244" s="47" t="s">
        <v>45</v>
      </c>
      <c r="E244" s="11"/>
      <c r="F244" s="194"/>
      <c r="G244" s="11">
        <v>1</v>
      </c>
      <c r="H244" s="11"/>
      <c r="I244" s="199">
        <v>1</v>
      </c>
      <c r="J244" s="695">
        <v>1</v>
      </c>
      <c r="K244" s="695"/>
      <c r="L244" s="695"/>
      <c r="M244" s="695"/>
      <c r="N244" s="695"/>
      <c r="O244" s="199"/>
      <c r="P244" s="199"/>
      <c r="Q244" s="199"/>
      <c r="R244" s="199"/>
      <c r="S244" s="199"/>
      <c r="T244" s="199"/>
      <c r="U244" s="199"/>
      <c r="V244" s="199"/>
      <c r="W244" s="199"/>
      <c r="X244" s="199"/>
      <c r="Y244" s="199"/>
      <c r="Z244" s="199"/>
      <c r="AA244" s="199"/>
      <c r="AB244" s="46"/>
      <c r="AC244" s="46"/>
      <c r="AD244" s="46"/>
      <c r="AE244" s="46"/>
      <c r="AF244" s="46"/>
      <c r="AG244" s="46"/>
    </row>
    <row r="245" spans="2:33" hidden="1" x14ac:dyDescent="0.25">
      <c r="B245" s="1" t="s">
        <v>46</v>
      </c>
      <c r="E245" s="11"/>
      <c r="F245" s="30">
        <v>1</v>
      </c>
      <c r="G245" s="11"/>
      <c r="H245" s="26"/>
      <c r="J245" s="695"/>
      <c r="K245" s="695"/>
      <c r="L245" s="695"/>
      <c r="M245" s="695"/>
      <c r="N245" s="695"/>
    </row>
    <row r="246" spans="2:33" s="47" customFormat="1" hidden="1" x14ac:dyDescent="0.25">
      <c r="B246" s="47" t="s">
        <v>47</v>
      </c>
      <c r="E246" s="11"/>
      <c r="F246" s="194">
        <v>1</v>
      </c>
      <c r="G246" s="11"/>
      <c r="H246" s="11"/>
      <c r="I246" s="199"/>
      <c r="J246" s="695"/>
      <c r="K246" s="695"/>
      <c r="L246" s="695"/>
      <c r="M246" s="695"/>
      <c r="N246" s="695"/>
      <c r="O246" s="199"/>
      <c r="P246" s="199"/>
      <c r="Q246" s="199"/>
      <c r="R246" s="199"/>
      <c r="S246" s="199"/>
      <c r="T246" s="199"/>
      <c r="U246" s="199"/>
      <c r="V246" s="199"/>
      <c r="W246" s="199"/>
      <c r="X246" s="199"/>
      <c r="Y246" s="199"/>
      <c r="Z246" s="199"/>
      <c r="AA246" s="199"/>
      <c r="AB246" s="46"/>
      <c r="AC246" s="46"/>
      <c r="AD246" s="46"/>
      <c r="AE246" s="46"/>
      <c r="AF246" s="46"/>
      <c r="AG246" s="46"/>
    </row>
    <row r="247" spans="2:33" hidden="1" x14ac:dyDescent="0.25">
      <c r="B247" s="1" t="s">
        <v>48</v>
      </c>
      <c r="E247" s="11"/>
      <c r="F247" s="30">
        <v>1</v>
      </c>
      <c r="G247" s="11"/>
      <c r="H247" s="26"/>
      <c r="J247" s="695"/>
      <c r="K247" s="695"/>
      <c r="L247" s="695"/>
      <c r="M247" s="695"/>
      <c r="N247" s="695"/>
    </row>
    <row r="248" spans="2:33" s="47" customFormat="1" hidden="1" x14ac:dyDescent="0.25">
      <c r="B248" s="47" t="s">
        <v>96</v>
      </c>
      <c r="E248" s="23"/>
      <c r="F248" s="36">
        <v>1</v>
      </c>
      <c r="G248" s="23"/>
      <c r="H248" s="23"/>
      <c r="I248" s="199"/>
      <c r="J248" s="695"/>
      <c r="K248" s="695"/>
      <c r="L248" s="695"/>
      <c r="M248" s="695"/>
      <c r="N248" s="695"/>
      <c r="O248" s="199"/>
      <c r="P248" s="199"/>
      <c r="Q248" s="199"/>
      <c r="R248" s="199"/>
      <c r="S248" s="199"/>
      <c r="T248" s="199"/>
      <c r="U248" s="199"/>
      <c r="V248" s="199"/>
      <c r="W248" s="199"/>
      <c r="X248" s="199"/>
      <c r="Y248" s="199"/>
      <c r="Z248" s="199"/>
      <c r="AA248" s="199"/>
      <c r="AB248" s="46"/>
      <c r="AC248" s="46"/>
      <c r="AD248" s="46"/>
      <c r="AE248" s="46"/>
      <c r="AF248" s="46"/>
      <c r="AG248" s="46"/>
    </row>
    <row r="249" spans="2:33" hidden="1" x14ac:dyDescent="0.25">
      <c r="B249" s="1" t="s">
        <v>7</v>
      </c>
      <c r="E249" s="21" t="s">
        <v>7</v>
      </c>
      <c r="F249" s="219"/>
      <c r="G249" s="219"/>
      <c r="J249" s="695"/>
      <c r="K249" s="695"/>
      <c r="L249" s="695"/>
      <c r="M249" s="695"/>
      <c r="N249" s="695"/>
    </row>
    <row r="250" spans="2:33" hidden="1" x14ac:dyDescent="0.25">
      <c r="B250" s="3" t="s">
        <v>12</v>
      </c>
      <c r="D250" s="32">
        <f>SUM(E250:G250)</f>
        <v>11</v>
      </c>
      <c r="E250" s="21">
        <f>SUM(E251:E261)</f>
        <v>1</v>
      </c>
      <c r="F250" s="21">
        <f t="shared" ref="F250:H250" si="10">SUM(F251:F261)</f>
        <v>6</v>
      </c>
      <c r="G250" s="21">
        <f>SUM(G251:G261)</f>
        <v>4</v>
      </c>
      <c r="H250" s="21">
        <f t="shared" si="10"/>
        <v>0</v>
      </c>
      <c r="J250" s="695"/>
      <c r="K250" s="695"/>
      <c r="L250" s="695"/>
      <c r="M250" s="695"/>
      <c r="N250" s="695"/>
    </row>
    <row r="251" spans="2:33" s="47" customFormat="1" hidden="1" x14ac:dyDescent="0.25">
      <c r="B251" s="47" t="s">
        <v>318</v>
      </c>
      <c r="E251" s="24"/>
      <c r="F251" s="34">
        <v>1</v>
      </c>
      <c r="G251" s="24"/>
      <c r="H251" s="24"/>
      <c r="I251" s="199"/>
      <c r="J251" s="695"/>
      <c r="K251" s="695"/>
      <c r="L251" s="695"/>
      <c r="M251" s="695"/>
      <c r="N251" s="695"/>
      <c r="O251" s="199"/>
      <c r="P251" s="199"/>
      <c r="Q251" s="199"/>
      <c r="R251" s="199"/>
      <c r="S251" s="199"/>
      <c r="T251" s="199"/>
      <c r="U251" s="199"/>
      <c r="V251" s="199"/>
      <c r="W251" s="199"/>
      <c r="X251" s="199"/>
      <c r="Y251" s="199"/>
      <c r="Z251" s="199"/>
      <c r="AA251" s="199"/>
      <c r="AB251" s="46"/>
      <c r="AC251" s="46"/>
      <c r="AD251" s="46"/>
      <c r="AE251" s="46"/>
      <c r="AF251" s="46"/>
      <c r="AG251" s="46"/>
    </row>
    <row r="252" spans="2:33" hidden="1" x14ac:dyDescent="0.25">
      <c r="B252" s="1" t="s">
        <v>50</v>
      </c>
      <c r="E252" s="11"/>
      <c r="F252" s="30">
        <v>1</v>
      </c>
      <c r="G252" s="11"/>
      <c r="H252" s="26"/>
      <c r="J252" s="695"/>
      <c r="K252" s="695"/>
      <c r="L252" s="695"/>
      <c r="M252" s="695"/>
      <c r="N252" s="695"/>
    </row>
    <row r="253" spans="2:33" s="47" customFormat="1" hidden="1" x14ac:dyDescent="0.25">
      <c r="B253" s="47" t="s">
        <v>51</v>
      </c>
      <c r="E253" s="11">
        <v>1</v>
      </c>
      <c r="F253" s="194"/>
      <c r="G253" s="11"/>
      <c r="H253" s="11"/>
      <c r="I253" s="199"/>
      <c r="J253" s="695"/>
      <c r="K253" s="695"/>
      <c r="L253" s="695"/>
      <c r="M253" s="695"/>
      <c r="N253" s="695"/>
      <c r="O253" s="199"/>
      <c r="P253" s="199"/>
      <c r="Q253" s="199"/>
      <c r="R253" s="199"/>
      <c r="S253" s="199"/>
      <c r="T253" s="199"/>
      <c r="U253" s="199"/>
      <c r="V253" s="199"/>
      <c r="W253" s="199"/>
      <c r="X253" s="199"/>
      <c r="Y253" s="199"/>
      <c r="Z253" s="199"/>
      <c r="AA253" s="199"/>
      <c r="AB253" s="46"/>
      <c r="AC253" s="46"/>
      <c r="AD253" s="46"/>
      <c r="AE253" s="46"/>
      <c r="AF253" s="46"/>
      <c r="AG253" s="46"/>
    </row>
    <row r="254" spans="2:33" hidden="1" x14ac:dyDescent="0.25">
      <c r="B254" s="1" t="s">
        <v>52</v>
      </c>
      <c r="E254" s="11"/>
      <c r="F254" s="30">
        <v>1</v>
      </c>
      <c r="G254" s="11"/>
      <c r="H254" s="26"/>
      <c r="J254" s="695"/>
      <c r="K254" s="695"/>
      <c r="L254" s="695"/>
      <c r="M254" s="695"/>
      <c r="N254" s="695"/>
    </row>
    <row r="255" spans="2:33" s="47" customFormat="1" hidden="1" x14ac:dyDescent="0.25">
      <c r="B255" s="47" t="s">
        <v>53</v>
      </c>
      <c r="E255" s="11"/>
      <c r="F255" s="194"/>
      <c r="G255" s="11">
        <v>1</v>
      </c>
      <c r="H255" s="11"/>
      <c r="I255" s="199">
        <v>1</v>
      </c>
      <c r="J255" s="695"/>
      <c r="K255" s="695"/>
      <c r="L255" s="695"/>
      <c r="M255" s="695"/>
      <c r="N255" s="695"/>
      <c r="O255" s="199"/>
      <c r="P255" s="199"/>
      <c r="Q255" s="199"/>
      <c r="R255" s="199"/>
      <c r="S255" s="199"/>
      <c r="T255" s="199"/>
      <c r="U255" s="199"/>
      <c r="V255" s="199"/>
      <c r="W255" s="199"/>
      <c r="X255" s="199"/>
      <c r="Y255" s="199"/>
      <c r="Z255" s="199"/>
      <c r="AA255" s="199"/>
      <c r="AB255" s="46"/>
      <c r="AC255" s="46"/>
      <c r="AD255" s="46"/>
      <c r="AE255" s="46"/>
      <c r="AF255" s="46"/>
      <c r="AG255" s="46"/>
    </row>
    <row r="256" spans="2:33" hidden="1" x14ac:dyDescent="0.25">
      <c r="B256" s="1" t="s">
        <v>54</v>
      </c>
      <c r="E256" s="11"/>
      <c r="F256" s="30">
        <v>1</v>
      </c>
      <c r="G256" s="11"/>
      <c r="H256" s="26"/>
      <c r="J256" s="695"/>
      <c r="K256" s="695"/>
      <c r="L256" s="695"/>
      <c r="M256" s="695"/>
      <c r="N256" s="695"/>
    </row>
    <row r="257" spans="2:33" s="47" customFormat="1" hidden="1" x14ac:dyDescent="0.25">
      <c r="B257" s="47" t="s">
        <v>55</v>
      </c>
      <c r="E257" s="11"/>
      <c r="F257" s="194"/>
      <c r="G257" s="11">
        <v>1</v>
      </c>
      <c r="H257" s="11"/>
      <c r="I257" s="199"/>
      <c r="J257" s="695"/>
      <c r="K257" s="695"/>
      <c r="L257" s="695"/>
      <c r="M257" s="695">
        <v>1</v>
      </c>
      <c r="N257" s="695"/>
      <c r="O257" s="199"/>
      <c r="P257" s="199"/>
      <c r="Q257" s="199"/>
      <c r="R257" s="199"/>
      <c r="S257" s="199"/>
      <c r="T257" s="199"/>
      <c r="U257" s="199"/>
      <c r="V257" s="199"/>
      <c r="W257" s="199"/>
      <c r="X257" s="199"/>
      <c r="Y257" s="199"/>
      <c r="Z257" s="199"/>
      <c r="AA257" s="199"/>
      <c r="AB257" s="46"/>
      <c r="AC257" s="46"/>
      <c r="AD257" s="46"/>
      <c r="AE257" s="46"/>
      <c r="AF257" s="46"/>
      <c r="AG257" s="46"/>
    </row>
    <row r="258" spans="2:33" hidden="1" x14ac:dyDescent="0.25">
      <c r="B258" s="1" t="s">
        <v>56</v>
      </c>
      <c r="E258" s="11"/>
      <c r="F258" s="30"/>
      <c r="G258" s="11">
        <v>1</v>
      </c>
      <c r="H258" s="26"/>
      <c r="I258" s="219">
        <v>1</v>
      </c>
      <c r="J258" s="695">
        <v>1</v>
      </c>
      <c r="K258" s="695"/>
      <c r="L258" s="695"/>
      <c r="M258" s="695"/>
      <c r="N258" s="695"/>
      <c r="AE258" s="21">
        <v>1</v>
      </c>
      <c r="AF258" s="21">
        <v>1</v>
      </c>
    </row>
    <row r="259" spans="2:33" s="47" customFormat="1" hidden="1" x14ac:dyDescent="0.25">
      <c r="B259" s="47" t="s">
        <v>57</v>
      </c>
      <c r="E259" s="11"/>
      <c r="F259" s="194">
        <v>1</v>
      </c>
      <c r="G259" s="11"/>
      <c r="H259" s="11"/>
      <c r="I259" s="199"/>
      <c r="J259" s="695"/>
      <c r="K259" s="695"/>
      <c r="L259" s="695"/>
      <c r="M259" s="695"/>
      <c r="N259" s="695"/>
      <c r="O259" s="199"/>
      <c r="P259" s="199"/>
      <c r="Q259" s="199"/>
      <c r="R259" s="199"/>
      <c r="S259" s="199"/>
      <c r="T259" s="199"/>
      <c r="U259" s="199"/>
      <c r="V259" s="199"/>
      <c r="W259" s="199"/>
      <c r="X259" s="199"/>
      <c r="Y259" s="199"/>
      <c r="Z259" s="199"/>
      <c r="AA259" s="199"/>
      <c r="AB259" s="46"/>
      <c r="AC259" s="46"/>
      <c r="AD259" s="46"/>
      <c r="AE259" s="46"/>
      <c r="AF259" s="46"/>
      <c r="AG259" s="46"/>
    </row>
    <row r="260" spans="2:33" hidden="1" x14ac:dyDescent="0.25">
      <c r="B260" s="1" t="s">
        <v>58</v>
      </c>
      <c r="E260" s="11"/>
      <c r="F260" s="30"/>
      <c r="G260" s="11">
        <v>1</v>
      </c>
      <c r="H260" s="26"/>
      <c r="I260" s="219">
        <v>1</v>
      </c>
      <c r="J260" s="695"/>
      <c r="K260" s="695"/>
      <c r="L260" s="695"/>
      <c r="M260" s="695"/>
      <c r="N260" s="695"/>
      <c r="AF260" s="21">
        <v>1</v>
      </c>
      <c r="AG260" s="21">
        <v>1</v>
      </c>
    </row>
    <row r="261" spans="2:33" s="47" customFormat="1" hidden="1" x14ac:dyDescent="0.25">
      <c r="B261" s="47" t="s">
        <v>59</v>
      </c>
      <c r="E261" s="23"/>
      <c r="F261" s="36">
        <v>1</v>
      </c>
      <c r="G261" s="23"/>
      <c r="H261" s="23"/>
      <c r="I261" s="199"/>
      <c r="J261" s="695"/>
      <c r="K261" s="695"/>
      <c r="L261" s="695"/>
      <c r="M261" s="695"/>
      <c r="N261" s="695"/>
      <c r="O261" s="199"/>
      <c r="P261" s="199"/>
      <c r="Q261" s="199"/>
      <c r="R261" s="199"/>
      <c r="S261" s="199"/>
      <c r="T261" s="199"/>
      <c r="U261" s="199"/>
      <c r="V261" s="199"/>
      <c r="W261" s="199"/>
      <c r="X261" s="199"/>
      <c r="Y261" s="199"/>
      <c r="Z261" s="199"/>
      <c r="AA261" s="199"/>
      <c r="AB261" s="46"/>
      <c r="AC261" s="46"/>
      <c r="AD261" s="46"/>
      <c r="AE261" s="46"/>
      <c r="AF261" s="46"/>
      <c r="AG261" s="46"/>
    </row>
    <row r="262" spans="2:33" hidden="1" x14ac:dyDescent="0.25">
      <c r="B262" s="3" t="s">
        <v>11</v>
      </c>
      <c r="D262" s="32">
        <f>SUM(E262:G262)</f>
        <v>6</v>
      </c>
      <c r="E262" s="21">
        <f>SUM(E263:E268)</f>
        <v>2</v>
      </c>
      <c r="F262" s="21">
        <f t="shared" ref="F262:H262" si="11">SUM(F263:F268)</f>
        <v>3</v>
      </c>
      <c r="G262" s="21">
        <f>SUM(G263:G268)</f>
        <v>1</v>
      </c>
      <c r="H262" s="21">
        <f t="shared" si="11"/>
        <v>0</v>
      </c>
      <c r="I262" s="219" t="s">
        <v>7</v>
      </c>
      <c r="J262" s="695"/>
      <c r="K262" s="695"/>
      <c r="L262" s="695"/>
      <c r="M262" s="695"/>
      <c r="N262" s="695"/>
    </row>
    <row r="263" spans="2:33" s="47" customFormat="1" hidden="1" x14ac:dyDescent="0.25">
      <c r="B263" s="47" t="s">
        <v>60</v>
      </c>
      <c r="E263" s="24"/>
      <c r="F263" s="34"/>
      <c r="G263" s="24">
        <v>1</v>
      </c>
      <c r="H263" s="24"/>
      <c r="I263" s="199"/>
      <c r="J263" s="695">
        <v>1</v>
      </c>
      <c r="K263" s="695"/>
      <c r="L263" s="695"/>
      <c r="M263" s="695"/>
      <c r="N263" s="695"/>
      <c r="O263" s="199"/>
      <c r="P263" s="199"/>
      <c r="Q263" s="199"/>
      <c r="R263" s="199"/>
      <c r="S263" s="199"/>
      <c r="T263" s="199"/>
      <c r="U263" s="199"/>
      <c r="V263" s="199"/>
      <c r="W263" s="199"/>
      <c r="X263" s="199"/>
      <c r="Y263" s="199"/>
      <c r="Z263" s="199"/>
      <c r="AA263" s="199"/>
      <c r="AB263" s="46"/>
      <c r="AC263" s="46"/>
      <c r="AD263" s="46"/>
      <c r="AE263" s="46"/>
      <c r="AF263" s="46"/>
      <c r="AG263" s="46"/>
    </row>
    <row r="264" spans="2:33" hidden="1" x14ac:dyDescent="0.25">
      <c r="B264" s="1" t="s">
        <v>61</v>
      </c>
      <c r="E264" s="11"/>
      <c r="F264" s="30">
        <v>1</v>
      </c>
      <c r="G264" s="26"/>
      <c r="H264" s="26"/>
      <c r="J264" s="695"/>
      <c r="K264" s="695"/>
      <c r="L264" s="695"/>
      <c r="M264" s="695"/>
      <c r="N264" s="695"/>
    </row>
    <row r="265" spans="2:33" s="47" customFormat="1" hidden="1" x14ac:dyDescent="0.25">
      <c r="B265" s="47" t="s">
        <v>62</v>
      </c>
      <c r="E265" s="11">
        <v>1</v>
      </c>
      <c r="F265" s="194"/>
      <c r="G265" s="11"/>
      <c r="H265" s="11"/>
      <c r="I265" s="199"/>
      <c r="J265" s="695"/>
      <c r="K265" s="695"/>
      <c r="L265" s="695"/>
      <c r="M265" s="695"/>
      <c r="N265" s="695"/>
      <c r="O265" s="199"/>
      <c r="P265" s="199"/>
      <c r="Q265" s="199"/>
      <c r="R265" s="199"/>
      <c r="S265" s="199"/>
      <c r="T265" s="199"/>
      <c r="U265" s="199"/>
      <c r="V265" s="199"/>
      <c r="W265" s="199"/>
      <c r="X265" s="199"/>
      <c r="Y265" s="199"/>
      <c r="Z265" s="199"/>
      <c r="AA265" s="199"/>
      <c r="AB265" s="46"/>
      <c r="AC265" s="46"/>
      <c r="AD265" s="46"/>
      <c r="AE265" s="46"/>
      <c r="AF265" s="46"/>
      <c r="AG265" s="46"/>
    </row>
    <row r="266" spans="2:33" hidden="1" x14ac:dyDescent="0.25">
      <c r="B266" s="1" t="s">
        <v>63</v>
      </c>
      <c r="E266" s="11"/>
      <c r="F266" s="30">
        <v>1</v>
      </c>
      <c r="G266" s="26"/>
      <c r="H266" s="26"/>
      <c r="J266" s="695"/>
      <c r="K266" s="695"/>
      <c r="L266" s="695"/>
      <c r="M266" s="695"/>
      <c r="N266" s="695"/>
    </row>
    <row r="267" spans="2:33" s="47" customFormat="1" hidden="1" x14ac:dyDescent="0.25">
      <c r="B267" s="47" t="s">
        <v>64</v>
      </c>
      <c r="E267" s="11"/>
      <c r="F267" s="194">
        <v>1</v>
      </c>
      <c r="G267" s="11"/>
      <c r="H267" s="11"/>
      <c r="I267" s="199"/>
      <c r="J267" s="695"/>
      <c r="K267" s="695"/>
      <c r="L267" s="695"/>
      <c r="M267" s="695"/>
      <c r="N267" s="695"/>
      <c r="O267" s="199"/>
      <c r="P267" s="199"/>
      <c r="Q267" s="199"/>
      <c r="R267" s="199"/>
      <c r="S267" s="199"/>
      <c r="T267" s="199"/>
      <c r="U267" s="199"/>
      <c r="V267" s="199"/>
      <c r="W267" s="199"/>
      <c r="X267" s="199"/>
      <c r="Y267" s="199"/>
      <c r="Z267" s="199"/>
      <c r="AA267" s="199"/>
      <c r="AB267" s="46"/>
      <c r="AC267" s="46"/>
      <c r="AD267" s="46"/>
      <c r="AE267" s="46"/>
      <c r="AF267" s="46"/>
      <c r="AG267" s="46"/>
    </row>
    <row r="268" spans="2:33" hidden="1" x14ac:dyDescent="0.25">
      <c r="B268" s="1" t="s">
        <v>65</v>
      </c>
      <c r="E268" s="23">
        <v>1</v>
      </c>
      <c r="F268" s="196"/>
      <c r="G268" s="27"/>
      <c r="H268" s="27"/>
      <c r="J268" s="695"/>
      <c r="K268" s="695"/>
      <c r="L268" s="695"/>
      <c r="M268" s="695"/>
      <c r="N268" s="695"/>
    </row>
    <row r="269" spans="2:33" hidden="1" x14ac:dyDescent="0.25">
      <c r="B269" s="3" t="s">
        <v>9</v>
      </c>
      <c r="D269" s="32">
        <f>SUM(E269:H269)</f>
        <v>27</v>
      </c>
      <c r="E269" s="21">
        <f>SUM(E270:E297)</f>
        <v>5</v>
      </c>
      <c r="F269" s="21">
        <f>SUM(F270:F297)</f>
        <v>15</v>
      </c>
      <c r="G269" s="21">
        <f>SUM(G270:G297)</f>
        <v>6</v>
      </c>
      <c r="H269" s="21">
        <f>SUM(H270:H297)</f>
        <v>1</v>
      </c>
      <c r="I269" s="219" t="s">
        <v>7</v>
      </c>
      <c r="J269" s="695"/>
      <c r="K269" s="695"/>
      <c r="L269" s="695"/>
      <c r="M269" s="695"/>
      <c r="N269" s="695"/>
    </row>
    <row r="270" spans="2:33" hidden="1" x14ac:dyDescent="0.25">
      <c r="E270" s="24"/>
      <c r="F270" s="29"/>
      <c r="G270" s="24"/>
      <c r="H270" s="25"/>
      <c r="J270" s="695"/>
      <c r="K270" s="695"/>
      <c r="L270" s="695"/>
      <c r="M270" s="695"/>
      <c r="N270" s="695"/>
    </row>
    <row r="271" spans="2:33" s="47" customFormat="1" hidden="1" x14ac:dyDescent="0.25">
      <c r="B271" s="47" t="s">
        <v>66</v>
      </c>
      <c r="E271" s="11"/>
      <c r="F271" s="194">
        <v>1</v>
      </c>
      <c r="G271" s="11"/>
      <c r="H271" s="11"/>
      <c r="I271" s="199"/>
      <c r="J271" s="695"/>
      <c r="K271" s="695"/>
      <c r="L271" s="695"/>
      <c r="M271" s="695"/>
      <c r="N271" s="695"/>
      <c r="O271" s="199"/>
      <c r="P271" s="199"/>
      <c r="Q271" s="199"/>
      <c r="R271" s="199"/>
      <c r="S271" s="199"/>
      <c r="T271" s="199"/>
      <c r="U271" s="199"/>
      <c r="V271" s="199"/>
      <c r="W271" s="199"/>
      <c r="X271" s="199"/>
      <c r="Y271" s="199"/>
      <c r="Z271" s="199"/>
      <c r="AA271" s="199"/>
      <c r="AB271" s="46"/>
      <c r="AC271" s="46"/>
      <c r="AD271" s="46"/>
      <c r="AE271" s="46"/>
      <c r="AF271" s="46"/>
      <c r="AG271" s="46"/>
    </row>
    <row r="272" spans="2:33" hidden="1" x14ac:dyDescent="0.25">
      <c r="B272" s="1" t="s">
        <v>67</v>
      </c>
      <c r="E272" s="11"/>
      <c r="F272" s="30">
        <v>1</v>
      </c>
      <c r="G272" s="11"/>
      <c r="H272" s="26"/>
      <c r="J272" s="695"/>
      <c r="K272" s="695"/>
      <c r="L272" s="695"/>
      <c r="M272" s="695"/>
      <c r="N272" s="695"/>
    </row>
    <row r="273" spans="2:33" s="47" customFormat="1" hidden="1" x14ac:dyDescent="0.25">
      <c r="B273" s="47" t="s">
        <v>68</v>
      </c>
      <c r="E273" s="11"/>
      <c r="F273" s="194">
        <v>1</v>
      </c>
      <c r="G273" s="11"/>
      <c r="H273" s="11"/>
      <c r="I273" s="199"/>
      <c r="J273" s="695"/>
      <c r="K273" s="695"/>
      <c r="L273" s="695"/>
      <c r="M273" s="695"/>
      <c r="N273" s="695"/>
      <c r="O273" s="323" t="s">
        <v>411</v>
      </c>
      <c r="P273" s="199"/>
      <c r="Q273" s="199"/>
      <c r="R273" s="199"/>
      <c r="S273" s="199"/>
      <c r="T273" s="199"/>
      <c r="U273" s="199"/>
      <c r="V273" s="199"/>
      <c r="W273" s="199"/>
      <c r="X273" s="199"/>
      <c r="Y273" s="199"/>
      <c r="Z273" s="199"/>
      <c r="AA273" s="199"/>
      <c r="AB273" s="46"/>
      <c r="AC273" s="46"/>
      <c r="AD273" s="46"/>
      <c r="AE273" s="46"/>
      <c r="AF273" s="46"/>
      <c r="AG273" s="46"/>
    </row>
    <row r="274" spans="2:33" hidden="1" x14ac:dyDescent="0.25">
      <c r="B274" s="1" t="s">
        <v>69</v>
      </c>
      <c r="E274" s="11"/>
      <c r="F274" s="30"/>
      <c r="G274" s="11">
        <v>1</v>
      </c>
      <c r="H274" s="26"/>
      <c r="J274" s="695">
        <v>1</v>
      </c>
      <c r="K274" s="695"/>
      <c r="L274" s="695"/>
      <c r="M274" s="695"/>
      <c r="N274" s="695"/>
    </row>
    <row r="275" spans="2:33" s="47" customFormat="1" hidden="1" x14ac:dyDescent="0.25">
      <c r="B275" s="47" t="s">
        <v>70</v>
      </c>
      <c r="E275" s="11"/>
      <c r="F275" s="194">
        <v>1</v>
      </c>
      <c r="G275" s="11"/>
      <c r="H275" s="11"/>
      <c r="I275" s="199"/>
      <c r="J275" s="695"/>
      <c r="K275" s="695"/>
      <c r="L275" s="695"/>
      <c r="M275" s="695"/>
      <c r="N275" s="695"/>
      <c r="O275" s="199"/>
      <c r="P275" s="199"/>
      <c r="Q275" s="199"/>
      <c r="R275" s="199"/>
      <c r="S275" s="199"/>
      <c r="T275" s="199"/>
      <c r="U275" s="199"/>
      <c r="V275" s="199"/>
      <c r="W275" s="199"/>
      <c r="X275" s="199"/>
      <c r="Y275" s="199"/>
      <c r="Z275" s="199"/>
      <c r="AA275" s="199"/>
      <c r="AB275" s="46"/>
      <c r="AC275" s="46"/>
      <c r="AD275" s="46"/>
      <c r="AE275" s="46"/>
      <c r="AF275" s="46"/>
      <c r="AG275" s="46"/>
    </row>
    <row r="276" spans="2:33" hidden="1" x14ac:dyDescent="0.25">
      <c r="B276" s="1" t="s">
        <v>71</v>
      </c>
      <c r="E276" s="11"/>
      <c r="F276" s="30"/>
      <c r="G276" s="11">
        <v>1</v>
      </c>
      <c r="H276" s="26"/>
      <c r="I276" s="219">
        <v>1</v>
      </c>
      <c r="J276" s="695"/>
      <c r="K276" s="695"/>
      <c r="L276" s="695"/>
      <c r="M276" s="695"/>
      <c r="N276" s="695"/>
    </row>
    <row r="277" spans="2:33" s="47" customFormat="1" hidden="1" x14ac:dyDescent="0.25">
      <c r="B277" s="47" t="s">
        <v>72</v>
      </c>
      <c r="E277" s="11">
        <v>1</v>
      </c>
      <c r="F277" s="194"/>
      <c r="G277" s="11"/>
      <c r="H277" s="11"/>
      <c r="I277" s="199"/>
      <c r="J277" s="695"/>
      <c r="K277" s="695"/>
      <c r="L277" s="695"/>
      <c r="M277" s="695"/>
      <c r="N277" s="695"/>
      <c r="O277" s="199"/>
      <c r="P277" s="199"/>
      <c r="Q277" s="199"/>
      <c r="R277" s="199"/>
      <c r="S277" s="199"/>
      <c r="T277" s="199"/>
      <c r="U277" s="199"/>
      <c r="V277" s="199"/>
      <c r="W277" s="199"/>
      <c r="X277" s="199"/>
      <c r="Y277" s="199"/>
      <c r="Z277" s="199"/>
      <c r="AA277" s="199"/>
      <c r="AB277" s="46"/>
      <c r="AC277" s="46"/>
      <c r="AD277" s="46"/>
      <c r="AE277" s="46"/>
      <c r="AF277" s="46"/>
      <c r="AG277" s="46"/>
    </row>
    <row r="278" spans="2:33" hidden="1" x14ac:dyDescent="0.25">
      <c r="B278" s="1" t="s">
        <v>73</v>
      </c>
      <c r="E278" s="11"/>
      <c r="F278" s="30"/>
      <c r="G278" s="11">
        <v>1</v>
      </c>
      <c r="H278" s="26"/>
      <c r="J278" s="695">
        <v>1</v>
      </c>
      <c r="K278" s="695"/>
      <c r="L278" s="695"/>
      <c r="M278" s="695"/>
      <c r="N278" s="695"/>
    </row>
    <row r="279" spans="2:33" s="47" customFormat="1" hidden="1" x14ac:dyDescent="0.25">
      <c r="B279" s="47" t="s">
        <v>74</v>
      </c>
      <c r="E279" s="11"/>
      <c r="F279" s="194">
        <v>1</v>
      </c>
      <c r="G279" s="11"/>
      <c r="H279" s="11"/>
      <c r="I279" s="199"/>
      <c r="J279" s="695"/>
      <c r="K279" s="695"/>
      <c r="L279" s="695"/>
      <c r="M279" s="695"/>
      <c r="N279" s="695"/>
      <c r="O279" s="199"/>
      <c r="P279" s="199"/>
      <c r="Q279" s="199"/>
      <c r="R279" s="199"/>
      <c r="S279" s="199"/>
      <c r="T279" s="199"/>
      <c r="U279" s="199"/>
      <c r="V279" s="199"/>
      <c r="W279" s="199"/>
      <c r="X279" s="199"/>
      <c r="Y279" s="199"/>
      <c r="Z279" s="199"/>
      <c r="AA279" s="199"/>
      <c r="AB279" s="46"/>
      <c r="AC279" s="46"/>
      <c r="AD279" s="46"/>
      <c r="AE279" s="46"/>
      <c r="AF279" s="46"/>
      <c r="AG279" s="46"/>
    </row>
    <row r="280" spans="2:33" hidden="1" x14ac:dyDescent="0.25">
      <c r="B280" s="1" t="s">
        <v>75</v>
      </c>
      <c r="E280" s="11"/>
      <c r="F280" s="30"/>
      <c r="G280" s="11"/>
      <c r="H280" s="26">
        <v>1</v>
      </c>
      <c r="J280" s="695"/>
      <c r="K280" s="695"/>
      <c r="L280" s="695"/>
      <c r="M280" s="695"/>
      <c r="N280" s="695"/>
    </row>
    <row r="281" spans="2:33" s="47" customFormat="1" hidden="1" x14ac:dyDescent="0.25">
      <c r="B281" s="47" t="s">
        <v>76</v>
      </c>
      <c r="E281" s="11"/>
      <c r="F281" s="194">
        <v>1</v>
      </c>
      <c r="G281" s="11"/>
      <c r="H281" s="11"/>
      <c r="I281" s="199"/>
      <c r="J281" s="695"/>
      <c r="K281" s="695"/>
      <c r="L281" s="695"/>
      <c r="M281" s="695"/>
      <c r="N281" s="695"/>
      <c r="O281" s="199"/>
      <c r="P281" s="199"/>
      <c r="Q281" s="199"/>
      <c r="R281" s="199"/>
      <c r="S281" s="199"/>
      <c r="T281" s="199"/>
      <c r="U281" s="199"/>
      <c r="V281" s="199"/>
      <c r="W281" s="199"/>
      <c r="X281" s="199"/>
      <c r="Y281" s="199"/>
      <c r="Z281" s="199"/>
      <c r="AA281" s="199"/>
      <c r="AB281" s="46"/>
      <c r="AC281" s="46"/>
      <c r="AD281" s="46"/>
      <c r="AE281" s="46"/>
      <c r="AF281" s="46"/>
      <c r="AG281" s="46"/>
    </row>
    <row r="282" spans="2:33" hidden="1" x14ac:dyDescent="0.25">
      <c r="B282" s="1" t="s">
        <v>77</v>
      </c>
      <c r="E282" s="11"/>
      <c r="F282" s="30">
        <v>1</v>
      </c>
      <c r="G282" s="11"/>
      <c r="H282" s="26"/>
      <c r="J282" s="695"/>
      <c r="K282" s="695"/>
      <c r="L282" s="695"/>
      <c r="M282" s="695"/>
      <c r="N282" s="695"/>
    </row>
    <row r="283" spans="2:33" s="47" customFormat="1" hidden="1" x14ac:dyDescent="0.25">
      <c r="B283" s="47" t="s">
        <v>78</v>
      </c>
      <c r="E283" s="11">
        <v>1</v>
      </c>
      <c r="F283" s="194"/>
      <c r="G283" s="11"/>
      <c r="H283" s="11"/>
      <c r="I283" s="199"/>
      <c r="J283" s="695"/>
      <c r="K283" s="695"/>
      <c r="L283" s="695"/>
      <c r="M283" s="695"/>
      <c r="N283" s="695"/>
      <c r="O283" s="199"/>
      <c r="P283" s="199"/>
      <c r="Q283" s="199"/>
      <c r="R283" s="199"/>
      <c r="S283" s="199"/>
      <c r="T283" s="199"/>
      <c r="U283" s="199"/>
      <c r="V283" s="199"/>
      <c r="W283" s="199"/>
      <c r="X283" s="199"/>
      <c r="Y283" s="199"/>
      <c r="Z283" s="199"/>
      <c r="AA283" s="199"/>
      <c r="AB283" s="46"/>
      <c r="AC283" s="46"/>
      <c r="AD283" s="46"/>
      <c r="AE283" s="46"/>
      <c r="AF283" s="46"/>
      <c r="AG283" s="46"/>
    </row>
    <row r="284" spans="2:33" hidden="1" x14ac:dyDescent="0.25">
      <c r="B284" s="1" t="s">
        <v>79</v>
      </c>
      <c r="E284" s="11"/>
      <c r="F284" s="30">
        <v>1</v>
      </c>
      <c r="G284" s="11"/>
      <c r="H284" s="26"/>
      <c r="J284" s="695"/>
      <c r="K284" s="695"/>
      <c r="L284" s="695"/>
      <c r="M284" s="695"/>
      <c r="N284" s="695"/>
      <c r="AF284" s="21">
        <v>1</v>
      </c>
    </row>
    <row r="285" spans="2:33" s="47" customFormat="1" hidden="1" x14ac:dyDescent="0.25">
      <c r="B285" s="47" t="s">
        <v>101</v>
      </c>
      <c r="E285" s="11"/>
      <c r="F285" s="194">
        <v>1</v>
      </c>
      <c r="G285" s="11"/>
      <c r="H285" s="11"/>
      <c r="I285" s="199"/>
      <c r="J285" s="695"/>
      <c r="K285" s="695"/>
      <c r="L285" s="695"/>
      <c r="M285" s="695"/>
      <c r="N285" s="695"/>
      <c r="O285" s="199"/>
      <c r="P285" s="199"/>
      <c r="Q285" s="199"/>
      <c r="R285" s="199"/>
      <c r="S285" s="199"/>
      <c r="T285" s="199"/>
      <c r="U285" s="199"/>
      <c r="V285" s="199"/>
      <c r="W285" s="199"/>
      <c r="X285" s="199"/>
      <c r="Y285" s="199"/>
      <c r="Z285" s="199"/>
      <c r="AA285" s="199"/>
      <c r="AB285" s="46"/>
      <c r="AC285" s="46"/>
      <c r="AD285" s="46"/>
      <c r="AE285" s="46"/>
      <c r="AF285" s="46"/>
      <c r="AG285" s="46"/>
    </row>
    <row r="286" spans="2:33" hidden="1" x14ac:dyDescent="0.25">
      <c r="B286" s="1" t="s">
        <v>97</v>
      </c>
      <c r="E286" s="11"/>
      <c r="F286" s="30">
        <v>1</v>
      </c>
      <c r="G286" s="11"/>
      <c r="H286" s="26"/>
      <c r="J286" s="695"/>
      <c r="K286" s="695"/>
      <c r="L286" s="695"/>
      <c r="M286" s="695"/>
      <c r="N286" s="695"/>
    </row>
    <row r="287" spans="2:33" s="47" customFormat="1" hidden="1" x14ac:dyDescent="0.25">
      <c r="B287" s="47" t="s">
        <v>98</v>
      </c>
      <c r="E287" s="11"/>
      <c r="F287" s="194">
        <v>1</v>
      </c>
      <c r="G287" s="11"/>
      <c r="H287" s="11"/>
      <c r="I287" s="199"/>
      <c r="J287" s="695"/>
      <c r="K287" s="695"/>
      <c r="L287" s="695"/>
      <c r="M287" s="695"/>
      <c r="N287" s="695"/>
      <c r="O287" s="199"/>
      <c r="P287" s="199"/>
      <c r="Q287" s="199"/>
      <c r="R287" s="199"/>
      <c r="S287" s="199"/>
      <c r="T287" s="199"/>
      <c r="U287" s="199"/>
      <c r="V287" s="199"/>
      <c r="W287" s="199"/>
      <c r="X287" s="199"/>
      <c r="Y287" s="199"/>
      <c r="Z287" s="199"/>
      <c r="AA287" s="199"/>
      <c r="AB287" s="46"/>
      <c r="AC287" s="46"/>
      <c r="AD287" s="46"/>
      <c r="AE287" s="46"/>
      <c r="AF287" s="46"/>
      <c r="AG287" s="46"/>
    </row>
    <row r="288" spans="2:33" hidden="1" x14ac:dyDescent="0.25">
      <c r="B288" s="1" t="s">
        <v>99</v>
      </c>
      <c r="E288" s="11"/>
      <c r="F288" s="30">
        <v>1</v>
      </c>
      <c r="G288" s="11"/>
      <c r="H288" s="26"/>
      <c r="J288" s="695"/>
      <c r="K288" s="695"/>
      <c r="L288" s="695"/>
      <c r="M288" s="695"/>
      <c r="N288" s="695"/>
    </row>
    <row r="289" spans="2:33" s="47" customFormat="1" hidden="1" x14ac:dyDescent="0.25">
      <c r="B289" s="47" t="s">
        <v>80</v>
      </c>
      <c r="E289" s="11">
        <v>1</v>
      </c>
      <c r="F289" s="194"/>
      <c r="G289" s="11"/>
      <c r="H289" s="11"/>
      <c r="I289" s="199"/>
      <c r="J289" s="695"/>
      <c r="K289" s="695"/>
      <c r="L289" s="695"/>
      <c r="M289" s="695"/>
      <c r="N289" s="695"/>
      <c r="O289" s="199"/>
      <c r="P289" s="199"/>
      <c r="Q289" s="199"/>
      <c r="R289" s="199"/>
      <c r="S289" s="199"/>
      <c r="T289" s="199"/>
      <c r="U289" s="199"/>
      <c r="V289" s="199"/>
      <c r="W289" s="199"/>
      <c r="X289" s="199"/>
      <c r="Y289" s="199"/>
      <c r="Z289" s="199"/>
      <c r="AA289" s="199"/>
      <c r="AB289" s="46"/>
      <c r="AC289" s="46"/>
      <c r="AD289" s="46"/>
      <c r="AE289" s="46"/>
      <c r="AF289" s="46"/>
      <c r="AG289" s="46"/>
    </row>
    <row r="290" spans="2:33" hidden="1" x14ac:dyDescent="0.25">
      <c r="B290" s="1" t="s">
        <v>81</v>
      </c>
      <c r="E290" s="11"/>
      <c r="F290" s="30"/>
      <c r="G290" s="11">
        <v>1</v>
      </c>
      <c r="H290" s="26"/>
      <c r="J290" s="695">
        <v>1</v>
      </c>
      <c r="K290" s="695"/>
      <c r="L290" s="695"/>
      <c r="M290" s="695"/>
      <c r="N290" s="695"/>
    </row>
    <row r="291" spans="2:33" s="47" customFormat="1" hidden="1" x14ac:dyDescent="0.25">
      <c r="B291" s="47" t="s">
        <v>100</v>
      </c>
      <c r="E291" s="11">
        <v>1</v>
      </c>
      <c r="F291" s="194"/>
      <c r="G291" s="11"/>
      <c r="H291" s="11"/>
      <c r="I291" s="199"/>
      <c r="J291" s="695"/>
      <c r="K291" s="695"/>
      <c r="L291" s="695"/>
      <c r="M291" s="695"/>
      <c r="N291" s="695"/>
      <c r="O291" s="199"/>
      <c r="P291" s="199"/>
      <c r="Q291" s="199"/>
      <c r="R291" s="199"/>
      <c r="S291" s="199"/>
      <c r="T291" s="199"/>
      <c r="U291" s="199"/>
      <c r="V291" s="199"/>
      <c r="W291" s="199"/>
      <c r="X291" s="199"/>
      <c r="Y291" s="199"/>
      <c r="Z291" s="199"/>
      <c r="AA291" s="199"/>
      <c r="AB291" s="46"/>
      <c r="AC291" s="46"/>
      <c r="AD291" s="46"/>
      <c r="AE291" s="46">
        <v>1</v>
      </c>
      <c r="AF291" s="46"/>
      <c r="AG291" s="46"/>
    </row>
    <row r="292" spans="2:33" hidden="1" x14ac:dyDescent="0.25">
      <c r="B292" s="1" t="s">
        <v>82</v>
      </c>
      <c r="E292" s="11"/>
      <c r="F292" s="30">
        <v>1</v>
      </c>
      <c r="G292" s="11"/>
      <c r="H292" s="26"/>
      <c r="J292" s="695"/>
      <c r="K292" s="695"/>
      <c r="L292" s="695"/>
      <c r="M292" s="695"/>
      <c r="N292" s="695"/>
    </row>
    <row r="293" spans="2:33" s="47" customFormat="1" hidden="1" x14ac:dyDescent="0.25">
      <c r="B293" s="47" t="s">
        <v>83</v>
      </c>
      <c r="E293" s="11"/>
      <c r="F293" s="194">
        <v>1</v>
      </c>
      <c r="G293" s="11"/>
      <c r="H293" s="11"/>
      <c r="I293" s="199"/>
      <c r="J293" s="695"/>
      <c r="K293" s="695"/>
      <c r="L293" s="695"/>
      <c r="M293" s="695"/>
      <c r="N293" s="695"/>
      <c r="O293" s="199"/>
      <c r="P293" s="199"/>
      <c r="Q293" s="199"/>
      <c r="R293" s="199"/>
      <c r="S293" s="199"/>
      <c r="T293" s="199"/>
      <c r="U293" s="199"/>
      <c r="V293" s="199"/>
      <c r="W293" s="199"/>
      <c r="X293" s="199"/>
      <c r="Y293" s="199"/>
      <c r="Z293" s="199"/>
      <c r="AA293" s="199"/>
      <c r="AB293" s="46"/>
      <c r="AC293" s="46"/>
      <c r="AD293" s="46"/>
      <c r="AE293" s="46"/>
      <c r="AF293" s="46"/>
      <c r="AG293" s="46"/>
    </row>
    <row r="294" spans="2:33" hidden="1" x14ac:dyDescent="0.25">
      <c r="B294" s="1" t="s">
        <v>84</v>
      </c>
      <c r="E294" s="11"/>
      <c r="F294" s="30">
        <v>1</v>
      </c>
      <c r="G294" s="11"/>
      <c r="H294" s="26"/>
      <c r="J294" s="695"/>
      <c r="K294" s="695"/>
      <c r="L294" s="695"/>
      <c r="M294" s="695"/>
      <c r="N294" s="695"/>
    </row>
    <row r="295" spans="2:33" s="47" customFormat="1" hidden="1" x14ac:dyDescent="0.25">
      <c r="B295" s="47" t="s">
        <v>85</v>
      </c>
      <c r="E295" s="11"/>
      <c r="F295" s="194"/>
      <c r="G295" s="11">
        <v>1</v>
      </c>
      <c r="H295" s="11"/>
      <c r="I295" s="199"/>
      <c r="J295" s="695"/>
      <c r="K295" s="695"/>
      <c r="L295" s="695"/>
      <c r="M295" s="695">
        <v>1</v>
      </c>
      <c r="N295" s="695"/>
      <c r="O295" s="199"/>
      <c r="P295" s="199"/>
      <c r="Q295" s="199"/>
      <c r="R295" s="199"/>
      <c r="S295" s="199"/>
      <c r="T295" s="199"/>
      <c r="U295" s="199"/>
      <c r="V295" s="199"/>
      <c r="W295" s="199"/>
      <c r="X295" s="199"/>
      <c r="Y295" s="199"/>
      <c r="Z295" s="199"/>
      <c r="AA295" s="199"/>
      <c r="AB295" s="46"/>
      <c r="AC295" s="46"/>
      <c r="AD295" s="46"/>
      <c r="AE295" s="46"/>
      <c r="AF295" s="46"/>
      <c r="AG295" s="46"/>
    </row>
    <row r="296" spans="2:33" hidden="1" x14ac:dyDescent="0.25">
      <c r="B296" s="1" t="s">
        <v>86</v>
      </c>
      <c r="E296" s="11"/>
      <c r="F296" s="30"/>
      <c r="G296" s="11">
        <v>1</v>
      </c>
      <c r="H296" s="26"/>
      <c r="J296" s="695">
        <v>1</v>
      </c>
      <c r="K296" s="695"/>
      <c r="L296" s="695"/>
      <c r="M296" s="695"/>
      <c r="N296" s="695"/>
    </row>
    <row r="297" spans="2:33" s="47" customFormat="1" hidden="1" x14ac:dyDescent="0.25">
      <c r="B297" s="47" t="s">
        <v>87</v>
      </c>
      <c r="E297" s="23">
        <v>1</v>
      </c>
      <c r="F297" s="36"/>
      <c r="G297" s="23"/>
      <c r="H297" s="23"/>
      <c r="I297" s="199"/>
      <c r="J297" s="695"/>
      <c r="K297" s="695"/>
      <c r="L297" s="695"/>
      <c r="M297" s="695"/>
      <c r="N297" s="695"/>
      <c r="O297" s="199"/>
      <c r="P297" s="199"/>
      <c r="Q297" s="199"/>
      <c r="R297" s="199"/>
      <c r="S297" s="199"/>
      <c r="T297" s="199"/>
      <c r="U297" s="199"/>
      <c r="V297" s="199"/>
      <c r="W297" s="199"/>
      <c r="X297" s="199"/>
      <c r="Y297" s="199"/>
      <c r="Z297" s="199"/>
      <c r="AA297" s="199"/>
      <c r="AB297" s="46"/>
      <c r="AC297" s="46"/>
      <c r="AD297" s="46"/>
      <c r="AE297" s="46"/>
      <c r="AF297" s="46"/>
      <c r="AG297" s="46"/>
    </row>
    <row r="298" spans="2:33" hidden="1" x14ac:dyDescent="0.25">
      <c r="B298" s="3" t="s">
        <v>0</v>
      </c>
      <c r="D298" s="32">
        <f>SUM(E298:G298)</f>
        <v>7</v>
      </c>
      <c r="E298" s="21">
        <f>SUM(E299:E305)</f>
        <v>4</v>
      </c>
      <c r="F298" s="21">
        <f>SUM(F299:F305)</f>
        <v>3</v>
      </c>
      <c r="G298" s="21">
        <f>SUM(G299:G305)</f>
        <v>0</v>
      </c>
      <c r="H298" s="21">
        <f>SUM(H299:H305)</f>
        <v>0</v>
      </c>
      <c r="I298" s="219" t="s">
        <v>7</v>
      </c>
      <c r="J298" s="695"/>
      <c r="K298" s="695"/>
      <c r="L298" s="695"/>
      <c r="M298" s="695"/>
      <c r="N298" s="695"/>
    </row>
    <row r="299" spans="2:33" s="47" customFormat="1" hidden="1" x14ac:dyDescent="0.25">
      <c r="B299" s="47" t="s">
        <v>321</v>
      </c>
      <c r="E299" s="34"/>
      <c r="F299" s="24">
        <v>1</v>
      </c>
      <c r="G299" s="42"/>
      <c r="H299" s="24"/>
      <c r="I299" s="199"/>
      <c r="J299" s="695"/>
      <c r="K299" s="695"/>
      <c r="L299" s="695"/>
      <c r="M299" s="695"/>
      <c r="N299" s="695"/>
      <c r="O299" s="199"/>
      <c r="P299" s="199"/>
      <c r="Q299" s="199"/>
      <c r="R299" s="199"/>
      <c r="S299" s="199"/>
      <c r="T299" s="199"/>
      <c r="U299" s="199"/>
      <c r="V299" s="199"/>
      <c r="W299" s="199"/>
      <c r="X299" s="199"/>
      <c r="Y299" s="199"/>
      <c r="Z299" s="199"/>
      <c r="AA299" s="199"/>
      <c r="AB299" s="46"/>
      <c r="AC299" s="46"/>
      <c r="AD299" s="46"/>
      <c r="AE299" s="46"/>
      <c r="AF299" s="46"/>
      <c r="AG299" s="46"/>
    </row>
    <row r="300" spans="2:33" hidden="1" x14ac:dyDescent="0.25">
      <c r="B300" s="1" t="s">
        <v>89</v>
      </c>
      <c r="E300" s="194"/>
      <c r="F300" s="26">
        <v>1</v>
      </c>
      <c r="G300" s="199"/>
      <c r="H300" s="26"/>
      <c r="J300" s="695"/>
      <c r="K300" s="695"/>
      <c r="L300" s="695"/>
      <c r="M300" s="695"/>
      <c r="N300" s="695"/>
    </row>
    <row r="301" spans="2:33" s="47" customFormat="1" hidden="1" x14ac:dyDescent="0.25">
      <c r="B301" s="47" t="s">
        <v>90</v>
      </c>
      <c r="E301" s="194"/>
      <c r="F301" s="11">
        <v>1</v>
      </c>
      <c r="G301" s="199"/>
      <c r="H301" s="11"/>
      <c r="I301" s="199"/>
      <c r="J301" s="695"/>
      <c r="K301" s="695"/>
      <c r="L301" s="695"/>
      <c r="M301" s="695"/>
      <c r="N301" s="695"/>
      <c r="O301" s="199"/>
      <c r="P301" s="199"/>
      <c r="Q301" s="199"/>
      <c r="R301" s="199"/>
      <c r="S301" s="199"/>
      <c r="T301" s="199"/>
      <c r="U301" s="199"/>
      <c r="V301" s="199"/>
      <c r="W301" s="199"/>
      <c r="X301" s="199"/>
      <c r="Y301" s="199"/>
      <c r="Z301" s="199"/>
      <c r="AA301" s="199"/>
      <c r="AB301" s="46"/>
      <c r="AC301" s="46"/>
      <c r="AD301" s="46"/>
      <c r="AE301" s="46"/>
      <c r="AF301" s="46"/>
      <c r="AG301" s="46"/>
    </row>
    <row r="302" spans="2:33" hidden="1" x14ac:dyDescent="0.25">
      <c r="B302" s="1" t="s">
        <v>91</v>
      </c>
      <c r="E302" s="194">
        <v>1</v>
      </c>
      <c r="F302" s="26"/>
      <c r="G302" s="199"/>
      <c r="H302" s="26"/>
      <c r="J302" s="695"/>
      <c r="K302" s="695"/>
      <c r="L302" s="695"/>
      <c r="M302" s="695"/>
      <c r="N302" s="695"/>
    </row>
    <row r="303" spans="2:33" s="47" customFormat="1" hidden="1" x14ac:dyDescent="0.25">
      <c r="B303" s="47" t="s">
        <v>92</v>
      </c>
      <c r="E303" s="194">
        <v>1</v>
      </c>
      <c r="F303" s="11"/>
      <c r="G303" s="199"/>
      <c r="H303" s="11"/>
      <c r="I303" s="199"/>
      <c r="J303" s="695"/>
      <c r="K303" s="695"/>
      <c r="L303" s="695"/>
      <c r="M303" s="695"/>
      <c r="N303" s="695"/>
      <c r="O303" s="199"/>
      <c r="P303" s="199"/>
      <c r="Q303" s="199"/>
      <c r="R303" s="199"/>
      <c r="S303" s="199"/>
      <c r="T303" s="199"/>
      <c r="U303" s="199"/>
      <c r="V303" s="199"/>
      <c r="W303" s="199"/>
      <c r="X303" s="199"/>
      <c r="Y303" s="199"/>
      <c r="Z303" s="199"/>
      <c r="AA303" s="199"/>
      <c r="AB303" s="46"/>
      <c r="AC303" s="46"/>
      <c r="AD303" s="46"/>
      <c r="AE303" s="46"/>
      <c r="AF303" s="46"/>
      <c r="AG303" s="46"/>
    </row>
    <row r="304" spans="2:33" hidden="1" x14ac:dyDescent="0.25">
      <c r="B304" s="1" t="s">
        <v>93</v>
      </c>
      <c r="E304" s="194">
        <v>1</v>
      </c>
      <c r="F304" s="26"/>
      <c r="G304" s="199"/>
      <c r="H304" s="26"/>
      <c r="J304" s="695"/>
      <c r="K304" s="695"/>
      <c r="L304" s="695"/>
      <c r="M304" s="695"/>
      <c r="N304" s="695"/>
    </row>
    <row r="305" spans="2:33" s="47" customFormat="1" hidden="1" x14ac:dyDescent="0.25">
      <c r="B305" s="47" t="s">
        <v>95</v>
      </c>
      <c r="E305" s="36">
        <v>1</v>
      </c>
      <c r="F305" s="23"/>
      <c r="G305" s="43"/>
      <c r="H305" s="23"/>
      <c r="I305" s="199"/>
      <c r="J305" s="695"/>
      <c r="K305" s="695"/>
      <c r="L305" s="695"/>
      <c r="M305" s="695"/>
      <c r="N305" s="695"/>
      <c r="O305" s="199"/>
      <c r="P305" s="199"/>
      <c r="Q305" s="199"/>
      <c r="R305" s="199"/>
      <c r="S305" s="199"/>
      <c r="T305" s="199"/>
      <c r="U305" s="199"/>
      <c r="V305" s="199"/>
      <c r="W305" s="199"/>
      <c r="X305" s="199"/>
      <c r="Y305" s="199"/>
      <c r="Z305" s="199"/>
      <c r="AA305" s="199"/>
      <c r="AB305" s="46"/>
      <c r="AC305" s="46"/>
      <c r="AD305" s="46"/>
      <c r="AE305" s="46"/>
      <c r="AF305" s="46"/>
      <c r="AG305" s="46"/>
    </row>
    <row r="306" spans="2:33" hidden="1" x14ac:dyDescent="0.25">
      <c r="B306" s="3" t="s">
        <v>102</v>
      </c>
      <c r="D306" s="32">
        <f>SUM(E306:G306)</f>
        <v>1</v>
      </c>
      <c r="E306" s="49"/>
      <c r="F306" s="49">
        <f>SUM(F307)</f>
        <v>1</v>
      </c>
      <c r="G306" s="49"/>
      <c r="H306" s="49"/>
      <c r="J306" s="695"/>
      <c r="K306" s="695"/>
      <c r="L306" s="695"/>
      <c r="M306" s="695"/>
      <c r="N306" s="695"/>
    </row>
    <row r="307" spans="2:33" s="47" customFormat="1" hidden="1" x14ac:dyDescent="0.25">
      <c r="B307" s="47" t="s">
        <v>94</v>
      </c>
      <c r="E307" s="50"/>
      <c r="F307" s="51">
        <v>1</v>
      </c>
      <c r="G307" s="51"/>
      <c r="H307" s="52"/>
      <c r="I307" s="199"/>
      <c r="J307" s="695"/>
      <c r="K307" s="695"/>
      <c r="L307" s="695"/>
      <c r="M307" s="695"/>
      <c r="N307" s="695"/>
      <c r="O307" s="199"/>
      <c r="P307" s="199"/>
      <c r="Q307" s="199"/>
      <c r="R307" s="199"/>
      <c r="S307" s="199"/>
      <c r="T307" s="199"/>
      <c r="U307" s="199"/>
      <c r="V307" s="199"/>
      <c r="W307" s="199"/>
      <c r="X307" s="199"/>
      <c r="Y307" s="199"/>
      <c r="Z307" s="199"/>
      <c r="AA307" s="199"/>
      <c r="AB307" s="46"/>
      <c r="AC307" s="46"/>
      <c r="AD307" s="46"/>
      <c r="AE307" s="46"/>
      <c r="AF307" s="46"/>
      <c r="AG307" s="46"/>
    </row>
    <row r="308" spans="2:33" hidden="1" x14ac:dyDescent="0.25">
      <c r="B308" s="1" t="s">
        <v>7</v>
      </c>
      <c r="G308" s="219"/>
    </row>
    <row r="309" spans="2:33" hidden="1" x14ac:dyDescent="0.25">
      <c r="G309" s="219"/>
    </row>
    <row r="310" spans="2:33" hidden="1" x14ac:dyDescent="0.25">
      <c r="E310" s="21" t="s">
        <v>7</v>
      </c>
      <c r="G310" s="219"/>
    </row>
    <row r="311" spans="2:33" hidden="1" x14ac:dyDescent="0.25">
      <c r="C311" s="1" t="s">
        <v>7</v>
      </c>
      <c r="G311" s="219"/>
    </row>
    <row r="312" spans="2:33" hidden="1" x14ac:dyDescent="0.25">
      <c r="G312" s="219"/>
    </row>
    <row r="313" spans="2:33" hidden="1" x14ac:dyDescent="0.25">
      <c r="G313" s="219"/>
    </row>
    <row r="314" spans="2:33" hidden="1" x14ac:dyDescent="0.25">
      <c r="G314" s="219"/>
    </row>
    <row r="315" spans="2:33" hidden="1" x14ac:dyDescent="0.25">
      <c r="G315" s="219"/>
    </row>
    <row r="316" spans="2:33" hidden="1" x14ac:dyDescent="0.25">
      <c r="G316" s="219"/>
    </row>
    <row r="317" spans="2:33" hidden="1" x14ac:dyDescent="0.25">
      <c r="G317" s="219"/>
    </row>
    <row r="318" spans="2:33" hidden="1" x14ac:dyDescent="0.25">
      <c r="G318" s="219"/>
    </row>
    <row r="319" spans="2:33" hidden="1" x14ac:dyDescent="0.25">
      <c r="G319" s="219"/>
    </row>
    <row r="320" spans="2:33" hidden="1" x14ac:dyDescent="0.25">
      <c r="G320" s="219"/>
    </row>
    <row r="321" spans="7:7" hidden="1" x14ac:dyDescent="0.25">
      <c r="G321" s="219"/>
    </row>
    <row r="322" spans="7:7" hidden="1" x14ac:dyDescent="0.25">
      <c r="G322" s="219"/>
    </row>
    <row r="323" spans="7:7" hidden="1" x14ac:dyDescent="0.25">
      <c r="G323" s="219"/>
    </row>
    <row r="324" spans="7:7" hidden="1" x14ac:dyDescent="0.25">
      <c r="G324" s="219"/>
    </row>
    <row r="325" spans="7:7" hidden="1" x14ac:dyDescent="0.25">
      <c r="G325" s="219"/>
    </row>
    <row r="326" spans="7:7" hidden="1" x14ac:dyDescent="0.25">
      <c r="G326" s="219"/>
    </row>
    <row r="327" spans="7:7" hidden="1" x14ac:dyDescent="0.25">
      <c r="G327" s="219"/>
    </row>
    <row r="328" spans="7:7" hidden="1" x14ac:dyDescent="0.25">
      <c r="G328" s="219"/>
    </row>
    <row r="329" spans="7:7" hidden="1" x14ac:dyDescent="0.25">
      <c r="G329" s="219"/>
    </row>
    <row r="330" spans="7:7" hidden="1" x14ac:dyDescent="0.25">
      <c r="G330" s="219"/>
    </row>
    <row r="331" spans="7:7" hidden="1" x14ac:dyDescent="0.25">
      <c r="G331" s="219"/>
    </row>
    <row r="332" spans="7:7" hidden="1" x14ac:dyDescent="0.25">
      <c r="G332" s="219"/>
    </row>
    <row r="333" spans="7:7" hidden="1" x14ac:dyDescent="0.25">
      <c r="G333" s="219"/>
    </row>
    <row r="334" spans="7:7" hidden="1" x14ac:dyDescent="0.25">
      <c r="G334" s="219"/>
    </row>
    <row r="335" spans="7:7" hidden="1" x14ac:dyDescent="0.25">
      <c r="G335" s="219"/>
    </row>
    <row r="336" spans="7:7" hidden="1" x14ac:dyDescent="0.25">
      <c r="G336" s="219"/>
    </row>
    <row r="337" spans="7:7" hidden="1" x14ac:dyDescent="0.25">
      <c r="G337" s="219"/>
    </row>
    <row r="338" spans="7:7" hidden="1" x14ac:dyDescent="0.25">
      <c r="G338" s="219"/>
    </row>
    <row r="339" spans="7:7" hidden="1" x14ac:dyDescent="0.25">
      <c r="G339" s="219"/>
    </row>
    <row r="340" spans="7:7" x14ac:dyDescent="0.25">
      <c r="G340" s="219"/>
    </row>
    <row r="341" spans="7:7" x14ac:dyDescent="0.25">
      <c r="G341" s="219"/>
    </row>
    <row r="342" spans="7:7" x14ac:dyDescent="0.25">
      <c r="G342" s="219"/>
    </row>
    <row r="343" spans="7:7" x14ac:dyDescent="0.25">
      <c r="G343" s="219"/>
    </row>
    <row r="344" spans="7:7" x14ac:dyDescent="0.25">
      <c r="G344" s="219"/>
    </row>
    <row r="345" spans="7:7" x14ac:dyDescent="0.25">
      <c r="G345" s="219"/>
    </row>
    <row r="346" spans="7:7" x14ac:dyDescent="0.25">
      <c r="G346" s="219"/>
    </row>
    <row r="347" spans="7:7" x14ac:dyDescent="0.25">
      <c r="G347" s="219"/>
    </row>
    <row r="348" spans="7:7" x14ac:dyDescent="0.25">
      <c r="G348" s="219"/>
    </row>
    <row r="349" spans="7:7" x14ac:dyDescent="0.25">
      <c r="G349" s="219"/>
    </row>
    <row r="350" spans="7:7" x14ac:dyDescent="0.25">
      <c r="G350" s="219"/>
    </row>
    <row r="351" spans="7:7" x14ac:dyDescent="0.25">
      <c r="G351" s="219"/>
    </row>
    <row r="352" spans="7:7" x14ac:dyDescent="0.25">
      <c r="G352" s="219"/>
    </row>
    <row r="353" spans="7:7" x14ac:dyDescent="0.25">
      <c r="G353" s="219"/>
    </row>
    <row r="354" spans="7:7" x14ac:dyDescent="0.25">
      <c r="G354" s="219"/>
    </row>
    <row r="355" spans="7:7" x14ac:dyDescent="0.25">
      <c r="G355" s="219"/>
    </row>
    <row r="356" spans="7:7" x14ac:dyDescent="0.25">
      <c r="G356" s="219"/>
    </row>
    <row r="357" spans="7:7" x14ac:dyDescent="0.25">
      <c r="G357" s="219"/>
    </row>
    <row r="358" spans="7:7" x14ac:dyDescent="0.25">
      <c r="G358" s="219"/>
    </row>
    <row r="359" spans="7:7" x14ac:dyDescent="0.25">
      <c r="G359" s="219"/>
    </row>
    <row r="360" spans="7:7" x14ac:dyDescent="0.25">
      <c r="G360" s="219"/>
    </row>
    <row r="361" spans="7:7" x14ac:dyDescent="0.25">
      <c r="G361" s="219"/>
    </row>
    <row r="362" spans="7:7" x14ac:dyDescent="0.25">
      <c r="G362" s="219"/>
    </row>
    <row r="363" spans="7:7" x14ac:dyDescent="0.25">
      <c r="G363" s="219"/>
    </row>
    <row r="364" spans="7:7" x14ac:dyDescent="0.25">
      <c r="G364" s="219"/>
    </row>
    <row r="365" spans="7:7" x14ac:dyDescent="0.25">
      <c r="G365" s="219"/>
    </row>
    <row r="366" spans="7:7" x14ac:dyDescent="0.25">
      <c r="G366" s="219"/>
    </row>
    <row r="367" spans="7:7" x14ac:dyDescent="0.25">
      <c r="G367" s="219"/>
    </row>
    <row r="368" spans="7:7" x14ac:dyDescent="0.25">
      <c r="G368" s="219"/>
    </row>
    <row r="369" spans="7:7" x14ac:dyDescent="0.25">
      <c r="G369" s="219"/>
    </row>
    <row r="370" spans="7:7" x14ac:dyDescent="0.25">
      <c r="G370" s="219"/>
    </row>
    <row r="371" spans="7:7" x14ac:dyDescent="0.25">
      <c r="G371" s="219"/>
    </row>
    <row r="372" spans="7:7" x14ac:dyDescent="0.25">
      <c r="G372" s="219"/>
    </row>
    <row r="373" spans="7:7" x14ac:dyDescent="0.25">
      <c r="G373" s="219"/>
    </row>
    <row r="374" spans="7:7" x14ac:dyDescent="0.25">
      <c r="G374" s="219"/>
    </row>
    <row r="375" spans="7:7" x14ac:dyDescent="0.25">
      <c r="G375" s="219"/>
    </row>
    <row r="376" spans="7:7" x14ac:dyDescent="0.25">
      <c r="G376" s="219"/>
    </row>
  </sheetData>
  <mergeCells count="386">
    <mergeCell ref="B2:C2"/>
    <mergeCell ref="B6:N6"/>
    <mergeCell ref="F8:G8"/>
    <mergeCell ref="H8:I8"/>
    <mergeCell ref="J8:M8"/>
    <mergeCell ref="N8:Q8"/>
    <mergeCell ref="J9:K9"/>
    <mergeCell ref="L9:M9"/>
    <mergeCell ref="N9:O9"/>
    <mergeCell ref="B8:E8"/>
    <mergeCell ref="B9:E9"/>
    <mergeCell ref="J12:K12"/>
    <mergeCell ref="L12:M12"/>
    <mergeCell ref="N12:O12"/>
    <mergeCell ref="P12:Q12"/>
    <mergeCell ref="J13:K13"/>
    <mergeCell ref="L13:M13"/>
    <mergeCell ref="N13:O13"/>
    <mergeCell ref="P13:Q13"/>
    <mergeCell ref="P9:Q9"/>
    <mergeCell ref="J10:K10"/>
    <mergeCell ref="L10:M10"/>
    <mergeCell ref="N10:O10"/>
    <mergeCell ref="P10:Q10"/>
    <mergeCell ref="J11:K11"/>
    <mergeCell ref="L11:M11"/>
    <mergeCell ref="N11:O11"/>
    <mergeCell ref="P11:Q11"/>
    <mergeCell ref="P18:Q18"/>
    <mergeCell ref="J19:K19"/>
    <mergeCell ref="N19:O19"/>
    <mergeCell ref="J20:K20"/>
    <mergeCell ref="N20:O20"/>
    <mergeCell ref="J21:K21"/>
    <mergeCell ref="J14:K14"/>
    <mergeCell ref="J15:K15"/>
    <mergeCell ref="N15:O15"/>
    <mergeCell ref="J16:K16"/>
    <mergeCell ref="J17:K17"/>
    <mergeCell ref="J18:K18"/>
    <mergeCell ref="L18:M18"/>
    <mergeCell ref="N18:O18"/>
    <mergeCell ref="J25:K25"/>
    <mergeCell ref="N25:O25"/>
    <mergeCell ref="J32:K32"/>
    <mergeCell ref="L32:M32"/>
    <mergeCell ref="N32:O32"/>
    <mergeCell ref="P32:Q32"/>
    <mergeCell ref="J23:K23"/>
    <mergeCell ref="N23:O23"/>
    <mergeCell ref="J24:K24"/>
    <mergeCell ref="L24:M24"/>
    <mergeCell ref="N24:O24"/>
    <mergeCell ref="P24:Q24"/>
    <mergeCell ref="J41:K41"/>
    <mergeCell ref="L41:M41"/>
    <mergeCell ref="N41:O41"/>
    <mergeCell ref="P41:Q41"/>
    <mergeCell ref="J42:K42"/>
    <mergeCell ref="N42:O42"/>
    <mergeCell ref="J33:K33"/>
    <mergeCell ref="N33:O33"/>
    <mergeCell ref="N36:O36"/>
    <mergeCell ref="J39:K39"/>
    <mergeCell ref="N39:O39"/>
    <mergeCell ref="J40:K40"/>
    <mergeCell ref="N40:O40"/>
    <mergeCell ref="J52:K52"/>
    <mergeCell ref="N52:O52"/>
    <mergeCell ref="J55:K55"/>
    <mergeCell ref="N55:O55"/>
    <mergeCell ref="J56:K56"/>
    <mergeCell ref="N56:O56"/>
    <mergeCell ref="J46:K46"/>
    <mergeCell ref="J47:K47"/>
    <mergeCell ref="N47:O47"/>
    <mergeCell ref="J48:K48"/>
    <mergeCell ref="N48:O48"/>
    <mergeCell ref="J50:K50"/>
    <mergeCell ref="J62:K62"/>
    <mergeCell ref="L62:M62"/>
    <mergeCell ref="N62:O62"/>
    <mergeCell ref="P62:Q62"/>
    <mergeCell ref="J63:K63"/>
    <mergeCell ref="N63:O63"/>
    <mergeCell ref="J57:K57"/>
    <mergeCell ref="J58:K58"/>
    <mergeCell ref="N58:O58"/>
    <mergeCell ref="J59:K59"/>
    <mergeCell ref="N59:O59"/>
    <mergeCell ref="J61:K61"/>
    <mergeCell ref="N61:O61"/>
    <mergeCell ref="P68:Q68"/>
    <mergeCell ref="J69:K69"/>
    <mergeCell ref="N69:O69"/>
    <mergeCell ref="J71:K71"/>
    <mergeCell ref="N71:O71"/>
    <mergeCell ref="J72:K72"/>
    <mergeCell ref="N72:O72"/>
    <mergeCell ref="J64:K64"/>
    <mergeCell ref="J67:K67"/>
    <mergeCell ref="N67:O67"/>
    <mergeCell ref="J68:K68"/>
    <mergeCell ref="L68:M68"/>
    <mergeCell ref="N68:O68"/>
    <mergeCell ref="J76:K76"/>
    <mergeCell ref="N76:O76"/>
    <mergeCell ref="J77:K77"/>
    <mergeCell ref="L77:M77"/>
    <mergeCell ref="B83:R83"/>
    <mergeCell ref="B84:R84"/>
    <mergeCell ref="J73:K73"/>
    <mergeCell ref="N73:O73"/>
    <mergeCell ref="J74:K74"/>
    <mergeCell ref="N74:O74"/>
    <mergeCell ref="J75:K75"/>
    <mergeCell ref="N75:O75"/>
    <mergeCell ref="I93:I94"/>
    <mergeCell ref="L93:M93"/>
    <mergeCell ref="O93:O94"/>
    <mergeCell ref="P93:P94"/>
    <mergeCell ref="Q93:Q94"/>
    <mergeCell ref="R93:R94"/>
    <mergeCell ref="B85:R85"/>
    <mergeCell ref="B88:R88"/>
    <mergeCell ref="B89:R89"/>
    <mergeCell ref="B92:D94"/>
    <mergeCell ref="E92:F92"/>
    <mergeCell ref="G92:I92"/>
    <mergeCell ref="E93:E94"/>
    <mergeCell ref="F93:F94"/>
    <mergeCell ref="G93:G94"/>
    <mergeCell ref="H93:H94"/>
    <mergeCell ref="L104:M104"/>
    <mergeCell ref="L105:M105"/>
    <mergeCell ref="L106:M106"/>
    <mergeCell ref="L107:M107"/>
    <mergeCell ref="L108:M108"/>
    <mergeCell ref="L109:M109"/>
    <mergeCell ref="AE93:AE94"/>
    <mergeCell ref="L99:M99"/>
    <mergeCell ref="L100:M100"/>
    <mergeCell ref="L101:M101"/>
    <mergeCell ref="L102:M102"/>
    <mergeCell ref="L103:M103"/>
    <mergeCell ref="Y93:Y94"/>
    <mergeCell ref="Z93:Z94"/>
    <mergeCell ref="AA93:AA94"/>
    <mergeCell ref="AB93:AB94"/>
    <mergeCell ref="AC93:AC94"/>
    <mergeCell ref="AD93:AD94"/>
    <mergeCell ref="S93:S94"/>
    <mergeCell ref="T93:T94"/>
    <mergeCell ref="U93:U94"/>
    <mergeCell ref="V93:V94"/>
    <mergeCell ref="W93:W94"/>
    <mergeCell ref="X93:X94"/>
    <mergeCell ref="L117:M117"/>
    <mergeCell ref="L119:M119"/>
    <mergeCell ref="L121:M121"/>
    <mergeCell ref="L122:M122"/>
    <mergeCell ref="L123:M123"/>
    <mergeCell ref="L124:M124"/>
    <mergeCell ref="L110:M110"/>
    <mergeCell ref="L111:M111"/>
    <mergeCell ref="L112:M112"/>
    <mergeCell ref="L114:M114"/>
    <mergeCell ref="L115:M115"/>
    <mergeCell ref="L116:M116"/>
    <mergeCell ref="L131:M131"/>
    <mergeCell ref="L132:M132"/>
    <mergeCell ref="L133:M133"/>
    <mergeCell ref="L134:M134"/>
    <mergeCell ref="L135:M135"/>
    <mergeCell ref="L136:M136"/>
    <mergeCell ref="L125:M125"/>
    <mergeCell ref="L126:M126"/>
    <mergeCell ref="L127:M127"/>
    <mergeCell ref="L128:M128"/>
    <mergeCell ref="L129:M129"/>
    <mergeCell ref="L130:M130"/>
    <mergeCell ref="L144:M144"/>
    <mergeCell ref="L145:M145"/>
    <mergeCell ref="L146:M146"/>
    <mergeCell ref="L147:M147"/>
    <mergeCell ref="L148:M148"/>
    <mergeCell ref="L150:M150"/>
    <mergeCell ref="L137:M137"/>
    <mergeCell ref="L138:M138"/>
    <mergeCell ref="L139:M139"/>
    <mergeCell ref="L140:M140"/>
    <mergeCell ref="L142:M142"/>
    <mergeCell ref="L143:M143"/>
    <mergeCell ref="L160:M160"/>
    <mergeCell ref="L162:M162"/>
    <mergeCell ref="L164:M164"/>
    <mergeCell ref="L165:M165"/>
    <mergeCell ref="L167:M167"/>
    <mergeCell ref="L168:M168"/>
    <mergeCell ref="L151:M151"/>
    <mergeCell ref="L152:M152"/>
    <mergeCell ref="L155:M155"/>
    <mergeCell ref="L156:M156"/>
    <mergeCell ref="L157:M157"/>
    <mergeCell ref="L159:M159"/>
    <mergeCell ref="L176:M176"/>
    <mergeCell ref="L177:M177"/>
    <mergeCell ref="L178:M178"/>
    <mergeCell ref="L179:M179"/>
    <mergeCell ref="L180:M180"/>
    <mergeCell ref="L181:M181"/>
    <mergeCell ref="L170:M170"/>
    <mergeCell ref="L171:M171"/>
    <mergeCell ref="L172:M172"/>
    <mergeCell ref="L173:M173"/>
    <mergeCell ref="L174:M174"/>
    <mergeCell ref="L175:M175"/>
    <mergeCell ref="J227:L227"/>
    <mergeCell ref="M227:N227"/>
    <mergeCell ref="J228:L228"/>
    <mergeCell ref="M228:N228"/>
    <mergeCell ref="J229:L229"/>
    <mergeCell ref="M229:N229"/>
    <mergeCell ref="L182:M182"/>
    <mergeCell ref="J221:L221"/>
    <mergeCell ref="M221:N221"/>
    <mergeCell ref="J225:L225"/>
    <mergeCell ref="M225:N225"/>
    <mergeCell ref="J226:L226"/>
    <mergeCell ref="M226:N226"/>
    <mergeCell ref="J233:L233"/>
    <mergeCell ref="M233:N233"/>
    <mergeCell ref="J234:L234"/>
    <mergeCell ref="M234:N234"/>
    <mergeCell ref="J235:L235"/>
    <mergeCell ref="M235:N235"/>
    <mergeCell ref="J230:L230"/>
    <mergeCell ref="M230:N230"/>
    <mergeCell ref="J231:L231"/>
    <mergeCell ref="M231:N231"/>
    <mergeCell ref="J232:L232"/>
    <mergeCell ref="M232:N232"/>
    <mergeCell ref="J239:L239"/>
    <mergeCell ref="M239:N239"/>
    <mergeCell ref="J240:L240"/>
    <mergeCell ref="M240:N240"/>
    <mergeCell ref="J241:L241"/>
    <mergeCell ref="M241:N241"/>
    <mergeCell ref="J236:L236"/>
    <mergeCell ref="M236:N236"/>
    <mergeCell ref="J237:L237"/>
    <mergeCell ref="M237:N237"/>
    <mergeCell ref="J238:L238"/>
    <mergeCell ref="M238:N238"/>
    <mergeCell ref="J245:L245"/>
    <mergeCell ref="M245:N245"/>
    <mergeCell ref="J246:L246"/>
    <mergeCell ref="M246:N246"/>
    <mergeCell ref="J247:L247"/>
    <mergeCell ref="M247:N247"/>
    <mergeCell ref="J242:L242"/>
    <mergeCell ref="M242:N242"/>
    <mergeCell ref="J243:L243"/>
    <mergeCell ref="M243:N243"/>
    <mergeCell ref="J244:L244"/>
    <mergeCell ref="M244:N244"/>
    <mergeCell ref="J251:L251"/>
    <mergeCell ref="M251:N251"/>
    <mergeCell ref="J252:L252"/>
    <mergeCell ref="M252:N252"/>
    <mergeCell ref="J253:L253"/>
    <mergeCell ref="M253:N253"/>
    <mergeCell ref="J248:L248"/>
    <mergeCell ref="M248:N248"/>
    <mergeCell ref="J249:L249"/>
    <mergeCell ref="M249:N249"/>
    <mergeCell ref="J250:L250"/>
    <mergeCell ref="M250:N250"/>
    <mergeCell ref="J257:L257"/>
    <mergeCell ref="M257:N257"/>
    <mergeCell ref="J258:L258"/>
    <mergeCell ref="M258:N258"/>
    <mergeCell ref="J259:L259"/>
    <mergeCell ref="M259:N259"/>
    <mergeCell ref="J254:L254"/>
    <mergeCell ref="M254:N254"/>
    <mergeCell ref="J255:L255"/>
    <mergeCell ref="M255:N255"/>
    <mergeCell ref="J256:L256"/>
    <mergeCell ref="M256:N256"/>
    <mergeCell ref="J263:L263"/>
    <mergeCell ref="M263:N263"/>
    <mergeCell ref="J264:L264"/>
    <mergeCell ref="M264:N264"/>
    <mergeCell ref="J265:L265"/>
    <mergeCell ref="M265:N265"/>
    <mergeCell ref="J260:L260"/>
    <mergeCell ref="M260:N260"/>
    <mergeCell ref="J261:L261"/>
    <mergeCell ref="M261:N261"/>
    <mergeCell ref="J262:L262"/>
    <mergeCell ref="M262:N262"/>
    <mergeCell ref="J269:L269"/>
    <mergeCell ref="M269:N269"/>
    <mergeCell ref="J270:L270"/>
    <mergeCell ref="M270:N270"/>
    <mergeCell ref="J271:L271"/>
    <mergeCell ref="M271:N271"/>
    <mergeCell ref="J266:L266"/>
    <mergeCell ref="M266:N266"/>
    <mergeCell ref="J267:L267"/>
    <mergeCell ref="M267:N267"/>
    <mergeCell ref="J268:L268"/>
    <mergeCell ref="M268:N268"/>
    <mergeCell ref="J275:L275"/>
    <mergeCell ref="M275:N275"/>
    <mergeCell ref="J276:L276"/>
    <mergeCell ref="M276:N276"/>
    <mergeCell ref="J277:L277"/>
    <mergeCell ref="M277:N277"/>
    <mergeCell ref="J272:L272"/>
    <mergeCell ref="M272:N272"/>
    <mergeCell ref="J273:L273"/>
    <mergeCell ref="M273:N273"/>
    <mergeCell ref="J274:L274"/>
    <mergeCell ref="M274:N274"/>
    <mergeCell ref="J281:L281"/>
    <mergeCell ref="M281:N281"/>
    <mergeCell ref="J282:L282"/>
    <mergeCell ref="M282:N282"/>
    <mergeCell ref="J283:L283"/>
    <mergeCell ref="M283:N283"/>
    <mergeCell ref="J278:L278"/>
    <mergeCell ref="M278:N278"/>
    <mergeCell ref="J279:L279"/>
    <mergeCell ref="M279:N279"/>
    <mergeCell ref="J280:L280"/>
    <mergeCell ref="M280:N280"/>
    <mergeCell ref="J287:L287"/>
    <mergeCell ref="M287:N287"/>
    <mergeCell ref="J288:L288"/>
    <mergeCell ref="M288:N288"/>
    <mergeCell ref="J289:L289"/>
    <mergeCell ref="M289:N289"/>
    <mergeCell ref="J284:L284"/>
    <mergeCell ref="M284:N284"/>
    <mergeCell ref="J285:L285"/>
    <mergeCell ref="M285:N285"/>
    <mergeCell ref="J286:L286"/>
    <mergeCell ref="M286:N286"/>
    <mergeCell ref="J293:L293"/>
    <mergeCell ref="M293:N293"/>
    <mergeCell ref="J294:L294"/>
    <mergeCell ref="M294:N294"/>
    <mergeCell ref="J295:L295"/>
    <mergeCell ref="M295:N295"/>
    <mergeCell ref="J290:L290"/>
    <mergeCell ref="M290:N290"/>
    <mergeCell ref="J291:L291"/>
    <mergeCell ref="M291:N291"/>
    <mergeCell ref="J292:L292"/>
    <mergeCell ref="M292:N292"/>
    <mergeCell ref="J299:L299"/>
    <mergeCell ref="M299:N299"/>
    <mergeCell ref="J300:L300"/>
    <mergeCell ref="M300:N300"/>
    <mergeCell ref="J301:L301"/>
    <mergeCell ref="M301:N301"/>
    <mergeCell ref="J296:L296"/>
    <mergeCell ref="M296:N296"/>
    <mergeCell ref="J297:L297"/>
    <mergeCell ref="M297:N297"/>
    <mergeCell ref="J298:L298"/>
    <mergeCell ref="M298:N298"/>
    <mergeCell ref="J305:L305"/>
    <mergeCell ref="M305:N305"/>
    <mergeCell ref="J306:L306"/>
    <mergeCell ref="M306:N306"/>
    <mergeCell ref="J307:L307"/>
    <mergeCell ref="M307:N307"/>
    <mergeCell ref="J302:L302"/>
    <mergeCell ref="M302:N302"/>
    <mergeCell ref="J303:L303"/>
    <mergeCell ref="M303:N303"/>
    <mergeCell ref="J304:L304"/>
    <mergeCell ref="M304:N304"/>
  </mergeCells>
  <pageMargins left="0.7" right="0.7" top="0.75" bottom="0.75" header="0.3" footer="0.3"/>
  <ignoredErrors>
    <ignoredError sqref="H11:I11 N11 F96"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39"/>
  <sheetViews>
    <sheetView showGridLines="0" workbookViewId="0">
      <selection activeCell="A49" sqref="A49"/>
    </sheetView>
  </sheetViews>
  <sheetFormatPr defaultColWidth="8.88671875" defaultRowHeight="13.2" x14ac:dyDescent="0.25"/>
  <cols>
    <col min="1" max="1" width="1.44140625" style="1" customWidth="1"/>
    <col min="2" max="2" width="8.88671875" style="1" customWidth="1"/>
    <col min="3" max="3" width="22.44140625" style="1" customWidth="1"/>
    <col min="4" max="4" width="8" style="1" customWidth="1"/>
    <col min="5" max="5" width="8.109375" style="21" customWidth="1"/>
    <col min="6" max="6" width="9.88671875" style="21" customWidth="1"/>
    <col min="7" max="7" width="7.5546875" style="21" customWidth="1"/>
    <col min="8" max="8" width="10.44140625" style="21" customWidth="1"/>
    <col min="9" max="9" width="9.88671875" style="21" customWidth="1"/>
    <col min="10" max="10" width="8.6640625" style="21" customWidth="1"/>
    <col min="11" max="11" width="7.109375" style="21" customWidth="1"/>
    <col min="12" max="12" width="7.6640625" style="21" customWidth="1"/>
    <col min="13" max="13" width="9.5546875" style="21" customWidth="1"/>
    <col min="14" max="14" width="8.6640625" style="21" customWidth="1"/>
    <col min="15" max="17" width="8" style="21" customWidth="1"/>
    <col min="18" max="18" width="8.6640625" style="21" customWidth="1"/>
    <col min="19" max="20" width="7.5546875" style="21" customWidth="1"/>
    <col min="21" max="21" width="9" style="21" customWidth="1"/>
    <col min="22" max="22" width="0" style="21" hidden="1" customWidth="1"/>
    <col min="23" max="23" width="0" style="1" hidden="1" customWidth="1"/>
    <col min="24" max="16384" width="8.88671875" style="1"/>
  </cols>
  <sheetData>
    <row r="2" spans="2:18" ht="25.95" customHeight="1" x14ac:dyDescent="0.25">
      <c r="B2" s="681" t="s">
        <v>453</v>
      </c>
      <c r="C2" s="682"/>
      <c r="E2" s="1"/>
    </row>
    <row r="3" spans="2:18" ht="22.95" customHeight="1" x14ac:dyDescent="0.3">
      <c r="B3" s="5" t="s">
        <v>413</v>
      </c>
      <c r="C3" s="3"/>
      <c r="D3" s="3"/>
      <c r="E3" s="1"/>
    </row>
    <row r="4" spans="2:18" ht="25.95" customHeight="1" x14ac:dyDescent="0.25">
      <c r="B4" s="134" t="s">
        <v>414</v>
      </c>
      <c r="E4" s="1"/>
    </row>
    <row r="5" spans="2:18" ht="25.95" customHeight="1" x14ac:dyDescent="0.25">
      <c r="B5" s="841" t="s">
        <v>415</v>
      </c>
      <c r="C5" s="841"/>
      <c r="D5" s="841"/>
      <c r="E5" s="841"/>
      <c r="F5" s="841"/>
      <c r="G5" s="841"/>
      <c r="H5" s="841"/>
      <c r="I5" s="841"/>
      <c r="J5" s="841"/>
      <c r="K5" s="841"/>
      <c r="L5" s="841"/>
      <c r="M5" s="841"/>
      <c r="N5" s="841"/>
    </row>
    <row r="6" spans="2:18" x14ac:dyDescent="0.25">
      <c r="E6" s="1"/>
    </row>
    <row r="7" spans="2:18" ht="53.4" customHeight="1" x14ac:dyDescent="0.25">
      <c r="B7" s="634" t="s">
        <v>13</v>
      </c>
      <c r="C7" s="635"/>
      <c r="D7" s="635"/>
      <c r="E7" s="636"/>
      <c r="F7" s="692" t="s">
        <v>476</v>
      </c>
      <c r="G7" s="854"/>
      <c r="H7" s="691" t="s">
        <v>477</v>
      </c>
      <c r="I7" s="855"/>
      <c r="J7" s="691" t="s">
        <v>416</v>
      </c>
      <c r="K7" s="855"/>
      <c r="L7" s="691" t="s">
        <v>417</v>
      </c>
      <c r="M7" s="855"/>
    </row>
    <row r="8" spans="2:18" x14ac:dyDescent="0.25">
      <c r="B8" s="646" t="s">
        <v>771</v>
      </c>
      <c r="C8" s="647"/>
      <c r="D8" s="647"/>
      <c r="E8" s="648"/>
      <c r="F8" s="185" t="s">
        <v>14</v>
      </c>
      <c r="G8" s="185" t="s">
        <v>15</v>
      </c>
      <c r="H8" s="185" t="s">
        <v>14</v>
      </c>
      <c r="I8" s="185" t="s">
        <v>15</v>
      </c>
      <c r="J8" s="185" t="s">
        <v>14</v>
      </c>
      <c r="K8" s="185" t="s">
        <v>15</v>
      </c>
      <c r="L8" s="185" t="s">
        <v>14</v>
      </c>
      <c r="M8" s="185" t="s">
        <v>15</v>
      </c>
    </row>
    <row r="9" spans="2:18" x14ac:dyDescent="0.25">
      <c r="B9" s="16"/>
      <c r="C9" s="12"/>
      <c r="D9" s="12"/>
      <c r="E9" s="262"/>
      <c r="F9" s="8"/>
      <c r="G9" s="234"/>
      <c r="H9" s="8"/>
      <c r="I9" s="234"/>
      <c r="J9" s="8"/>
      <c r="K9" s="234"/>
      <c r="L9" s="8"/>
      <c r="M9" s="202"/>
    </row>
    <row r="10" spans="2:18" ht="14.4" customHeight="1" x14ac:dyDescent="0.25">
      <c r="B10" s="17" t="s">
        <v>16</v>
      </c>
      <c r="C10" s="13"/>
      <c r="D10" s="13"/>
      <c r="E10" s="263">
        <f>F10+H10+J10+L10</f>
        <v>72</v>
      </c>
      <c r="F10" s="331">
        <f>F12+F16+F21+F28+F33+F49+F55+F62</f>
        <v>23</v>
      </c>
      <c r="G10" s="235">
        <f>F10/72</f>
        <v>0.31944444444444442</v>
      </c>
      <c r="H10" s="350">
        <f>H12+H16+H21+H28+H33+H49+H55+H62</f>
        <v>28</v>
      </c>
      <c r="I10" s="235">
        <f>H10/72</f>
        <v>0.3888888888888889</v>
      </c>
      <c r="J10" s="331">
        <f>J12+J16+J21+J28+J33+J49+J55+J62</f>
        <v>18</v>
      </c>
      <c r="K10" s="235">
        <f>J10/72</f>
        <v>0.25</v>
      </c>
      <c r="L10" s="351">
        <f>L12+L16+L21+L28+L33+L49+L55+L62</f>
        <v>3</v>
      </c>
      <c r="M10" s="236">
        <f>L10/72</f>
        <v>4.1666666666666664E-2</v>
      </c>
      <c r="O10" s="325">
        <f>G10+I10+K10+M10</f>
        <v>0.99999999999999989</v>
      </c>
      <c r="P10" s="325"/>
      <c r="Q10" s="325"/>
      <c r="R10" s="325"/>
    </row>
    <row r="11" spans="2:18" x14ac:dyDescent="0.25">
      <c r="B11" s="18"/>
      <c r="C11" s="15"/>
      <c r="D11" s="15"/>
      <c r="E11" s="266"/>
      <c r="F11" s="9"/>
      <c r="G11" s="198"/>
      <c r="H11" s="9"/>
      <c r="I11" s="198"/>
      <c r="J11" s="9"/>
      <c r="K11" s="198"/>
      <c r="L11" s="9"/>
      <c r="M11" s="193"/>
    </row>
    <row r="12" spans="2:18" ht="14.4" customHeight="1" x14ac:dyDescent="0.25">
      <c r="B12" s="19" t="s">
        <v>121</v>
      </c>
      <c r="C12" s="14"/>
      <c r="D12" s="14"/>
      <c r="E12" s="353"/>
      <c r="F12" s="327">
        <v>0</v>
      </c>
      <c r="G12" s="328"/>
      <c r="H12" s="329">
        <v>1</v>
      </c>
      <c r="I12" s="199"/>
      <c r="J12" s="11">
        <v>3</v>
      </c>
      <c r="K12" s="199"/>
      <c r="L12" s="327">
        <v>0</v>
      </c>
      <c r="M12" s="195"/>
    </row>
    <row r="13" spans="2:18" ht="14.4" hidden="1" customHeight="1" x14ac:dyDescent="0.25">
      <c r="B13" s="19" t="s">
        <v>187</v>
      </c>
      <c r="C13" s="14"/>
      <c r="D13" s="14"/>
      <c r="E13" s="353"/>
      <c r="F13" s="327"/>
      <c r="G13" s="328"/>
      <c r="H13" s="329"/>
      <c r="I13" s="199"/>
      <c r="J13" s="75">
        <v>1</v>
      </c>
      <c r="K13" s="199"/>
      <c r="L13" s="327"/>
      <c r="M13" s="195"/>
    </row>
    <row r="14" spans="2:18" ht="14.4" hidden="1" customHeight="1" x14ac:dyDescent="0.25">
      <c r="B14" s="19" t="s">
        <v>111</v>
      </c>
      <c r="C14" s="14"/>
      <c r="D14" s="14"/>
      <c r="E14" s="353"/>
      <c r="F14" s="327"/>
      <c r="G14" s="328"/>
      <c r="H14" s="329"/>
      <c r="I14" s="199"/>
      <c r="J14" s="76">
        <v>1</v>
      </c>
      <c r="K14" s="199"/>
      <c r="L14" s="327"/>
      <c r="M14" s="195"/>
    </row>
    <row r="15" spans="2:18" ht="14.4" hidden="1" customHeight="1" x14ac:dyDescent="0.25">
      <c r="B15" s="19" t="s">
        <v>188</v>
      </c>
      <c r="C15" s="14"/>
      <c r="D15" s="14"/>
      <c r="E15" s="353"/>
      <c r="F15" s="327"/>
      <c r="G15" s="328"/>
      <c r="H15" s="329"/>
      <c r="I15" s="199"/>
      <c r="J15" s="77">
        <v>1</v>
      </c>
      <c r="K15" s="199"/>
      <c r="L15" s="327"/>
      <c r="M15" s="195"/>
    </row>
    <row r="16" spans="2:18" ht="14.4" customHeight="1" x14ac:dyDescent="0.25">
      <c r="B16" s="18" t="s">
        <v>21</v>
      </c>
      <c r="C16" s="15"/>
      <c r="D16" s="15"/>
      <c r="E16" s="263"/>
      <c r="F16" s="9">
        <v>1</v>
      </c>
      <c r="G16" s="198"/>
      <c r="H16" s="9">
        <v>1</v>
      </c>
      <c r="I16" s="198"/>
      <c r="J16" s="9">
        <v>3</v>
      </c>
      <c r="K16" s="198"/>
      <c r="L16" s="330"/>
      <c r="M16" s="193"/>
    </row>
    <row r="17" spans="2:18" ht="14.4" hidden="1" customHeight="1" x14ac:dyDescent="0.25">
      <c r="B17" s="18" t="s">
        <v>330</v>
      </c>
      <c r="C17" s="15"/>
      <c r="D17" s="15"/>
      <c r="E17" s="263"/>
      <c r="F17" s="75"/>
      <c r="G17" s="198"/>
      <c r="H17" s="9"/>
      <c r="I17" s="198"/>
      <c r="J17" s="75">
        <v>1</v>
      </c>
      <c r="K17" s="198"/>
      <c r="L17" s="330"/>
      <c r="M17" s="193"/>
    </row>
    <row r="18" spans="2:18" ht="14.4" hidden="1" customHeight="1" x14ac:dyDescent="0.25">
      <c r="B18" s="18" t="s">
        <v>189</v>
      </c>
      <c r="C18" s="15"/>
      <c r="D18" s="15"/>
      <c r="E18" s="263"/>
      <c r="F18" s="76"/>
      <c r="G18" s="198"/>
      <c r="H18" s="9"/>
      <c r="I18" s="198"/>
      <c r="J18" s="76">
        <v>1</v>
      </c>
      <c r="K18" s="198"/>
      <c r="L18" s="330"/>
      <c r="M18" s="193"/>
    </row>
    <row r="19" spans="2:18" ht="14.4" hidden="1" customHeight="1" x14ac:dyDescent="0.25">
      <c r="B19" s="18" t="s">
        <v>241</v>
      </c>
      <c r="C19" s="15"/>
      <c r="D19" s="15"/>
      <c r="E19" s="263"/>
      <c r="F19" s="76"/>
      <c r="G19" s="198"/>
      <c r="H19" s="9"/>
      <c r="I19" s="198"/>
      <c r="J19" s="76">
        <v>1</v>
      </c>
      <c r="K19" s="198"/>
      <c r="L19" s="330"/>
      <c r="M19" s="193"/>
    </row>
    <row r="20" spans="2:18" ht="14.4" hidden="1" customHeight="1" x14ac:dyDescent="0.25">
      <c r="B20" s="18" t="s">
        <v>132</v>
      </c>
      <c r="C20" s="15"/>
      <c r="D20" s="15"/>
      <c r="E20" s="263"/>
      <c r="F20" s="77">
        <v>1</v>
      </c>
      <c r="G20" s="198"/>
      <c r="H20" s="9"/>
      <c r="I20" s="198"/>
      <c r="J20" s="176"/>
      <c r="K20" s="198"/>
      <c r="L20" s="330"/>
      <c r="M20" s="193"/>
    </row>
    <row r="21" spans="2:18" ht="14.4" customHeight="1" x14ac:dyDescent="0.25">
      <c r="B21" s="19" t="s">
        <v>17</v>
      </c>
      <c r="C21" s="14"/>
      <c r="D21" s="14"/>
      <c r="E21" s="353"/>
      <c r="F21" s="11">
        <v>5</v>
      </c>
      <c r="G21" s="199"/>
      <c r="H21" s="11">
        <v>5</v>
      </c>
      <c r="I21" s="199"/>
      <c r="J21" s="327">
        <v>0</v>
      </c>
      <c r="K21" s="199"/>
      <c r="L21" s="329">
        <v>1</v>
      </c>
      <c r="M21" s="195"/>
    </row>
    <row r="22" spans="2:18" ht="14.4" hidden="1" customHeight="1" x14ac:dyDescent="0.25">
      <c r="B22" s="19" t="s">
        <v>190</v>
      </c>
      <c r="C22" s="14"/>
      <c r="D22" s="14"/>
      <c r="E22" s="353"/>
      <c r="F22" s="75">
        <v>1</v>
      </c>
      <c r="G22" s="199"/>
      <c r="H22" s="11"/>
      <c r="I22" s="199"/>
      <c r="J22" s="327"/>
      <c r="K22" s="199"/>
      <c r="L22" s="486"/>
      <c r="M22" s="195"/>
    </row>
    <row r="23" spans="2:18" ht="14.4" hidden="1" customHeight="1" x14ac:dyDescent="0.25">
      <c r="B23" s="19" t="s">
        <v>139</v>
      </c>
      <c r="C23" s="14"/>
      <c r="D23" s="14"/>
      <c r="E23" s="353"/>
      <c r="F23" s="76">
        <v>1</v>
      </c>
      <c r="G23" s="199"/>
      <c r="H23" s="11"/>
      <c r="I23" s="199"/>
      <c r="J23" s="327"/>
      <c r="K23" s="199"/>
      <c r="L23" s="487"/>
      <c r="M23" s="195"/>
    </row>
    <row r="24" spans="2:18" ht="14.4" hidden="1" customHeight="1" x14ac:dyDescent="0.25">
      <c r="B24" s="19" t="s">
        <v>470</v>
      </c>
      <c r="C24" s="14"/>
      <c r="D24" s="14"/>
      <c r="E24" s="353"/>
      <c r="F24" s="76">
        <v>1</v>
      </c>
      <c r="G24" s="199"/>
      <c r="H24" s="11"/>
      <c r="I24" s="199"/>
      <c r="J24" s="327"/>
      <c r="K24" s="199"/>
      <c r="L24" s="487"/>
      <c r="M24" s="195"/>
    </row>
    <row r="25" spans="2:18" ht="14.4" hidden="1" customHeight="1" x14ac:dyDescent="0.25">
      <c r="B25" s="19" t="s">
        <v>243</v>
      </c>
      <c r="C25" s="14"/>
      <c r="D25" s="14"/>
      <c r="E25" s="353"/>
      <c r="F25" s="76">
        <v>1</v>
      </c>
      <c r="G25" s="199"/>
      <c r="H25" s="11"/>
      <c r="I25" s="199"/>
      <c r="J25" s="327"/>
      <c r="K25" s="199"/>
      <c r="L25" s="487"/>
      <c r="M25" s="195"/>
    </row>
    <row r="26" spans="2:18" ht="14.4" hidden="1" customHeight="1" x14ac:dyDescent="0.25">
      <c r="B26" s="19" t="s">
        <v>375</v>
      </c>
      <c r="C26" s="14"/>
      <c r="D26" s="14"/>
      <c r="E26" s="353"/>
      <c r="F26" s="76">
        <v>1</v>
      </c>
      <c r="G26" s="199"/>
      <c r="H26" s="11"/>
      <c r="I26" s="199"/>
      <c r="J26" s="327"/>
      <c r="K26" s="199"/>
      <c r="L26" s="487"/>
      <c r="M26" s="195"/>
    </row>
    <row r="27" spans="2:18" ht="14.4" hidden="1" customHeight="1" x14ac:dyDescent="0.25">
      <c r="B27" s="19" t="s">
        <v>192</v>
      </c>
      <c r="C27" s="14"/>
      <c r="D27" s="14"/>
      <c r="E27" s="353"/>
      <c r="F27" s="77"/>
      <c r="G27" s="199"/>
      <c r="H27" s="11"/>
      <c r="I27" s="199"/>
      <c r="J27" s="327"/>
      <c r="K27" s="199"/>
      <c r="L27" s="488">
        <v>1</v>
      </c>
      <c r="M27" s="195"/>
    </row>
    <row r="28" spans="2:18" ht="14.4" customHeight="1" x14ac:dyDescent="0.25">
      <c r="B28" s="18" t="s">
        <v>18</v>
      </c>
      <c r="C28" s="15"/>
      <c r="D28" s="15"/>
      <c r="E28" s="263"/>
      <c r="F28" s="9">
        <v>3</v>
      </c>
      <c r="G28" s="198"/>
      <c r="H28" s="9">
        <v>7</v>
      </c>
      <c r="I28" s="198"/>
      <c r="J28" s="9">
        <v>1</v>
      </c>
      <c r="K28" s="198"/>
      <c r="L28" s="330">
        <v>0</v>
      </c>
      <c r="M28" s="193"/>
      <c r="R28" s="21" t="s">
        <v>7</v>
      </c>
    </row>
    <row r="29" spans="2:18" ht="14.4" hidden="1" customHeight="1" x14ac:dyDescent="0.25">
      <c r="B29" s="18" t="s">
        <v>594</v>
      </c>
      <c r="C29" s="15"/>
      <c r="D29" s="15"/>
      <c r="E29" s="263"/>
      <c r="F29" s="75">
        <v>1</v>
      </c>
      <c r="G29" s="239"/>
      <c r="H29" s="9"/>
      <c r="I29" s="239"/>
      <c r="J29" s="175"/>
      <c r="K29" s="239"/>
      <c r="L29" s="330"/>
      <c r="M29" s="240"/>
    </row>
    <row r="30" spans="2:18" ht="14.4" hidden="1" customHeight="1" x14ac:dyDescent="0.25">
      <c r="B30" s="18" t="s">
        <v>607</v>
      </c>
      <c r="C30" s="15"/>
      <c r="D30" s="15"/>
      <c r="E30" s="263"/>
      <c r="F30" s="76">
        <v>1</v>
      </c>
      <c r="G30" s="239"/>
      <c r="H30" s="9"/>
      <c r="I30" s="239"/>
      <c r="J30" s="268"/>
      <c r="K30" s="239"/>
      <c r="L30" s="330"/>
      <c r="M30" s="240"/>
    </row>
    <row r="31" spans="2:18" ht="14.4" hidden="1" customHeight="1" x14ac:dyDescent="0.25">
      <c r="B31" s="18" t="s">
        <v>378</v>
      </c>
      <c r="C31" s="15"/>
      <c r="D31" s="15"/>
      <c r="E31" s="263"/>
      <c r="F31" s="76"/>
      <c r="G31" s="239"/>
      <c r="H31" s="9"/>
      <c r="I31" s="239"/>
      <c r="J31" s="268">
        <v>1</v>
      </c>
      <c r="K31" s="239"/>
      <c r="L31" s="330"/>
      <c r="M31" s="240"/>
    </row>
    <row r="32" spans="2:18" ht="14.4" hidden="1" customHeight="1" x14ac:dyDescent="0.25">
      <c r="B32" s="18" t="s">
        <v>136</v>
      </c>
      <c r="C32" s="15"/>
      <c r="D32" s="15"/>
      <c r="E32" s="263"/>
      <c r="F32" s="77">
        <v>1</v>
      </c>
      <c r="G32" s="239"/>
      <c r="H32" s="9"/>
      <c r="I32" s="239"/>
      <c r="J32" s="176"/>
      <c r="K32" s="239"/>
      <c r="L32" s="330"/>
      <c r="M32" s="240"/>
    </row>
    <row r="33" spans="2:13" ht="14.4" customHeight="1" x14ac:dyDescent="0.25">
      <c r="B33" s="19" t="s">
        <v>20</v>
      </c>
      <c r="C33" s="14"/>
      <c r="D33" s="14"/>
      <c r="E33" s="353"/>
      <c r="F33" s="11">
        <v>9</v>
      </c>
      <c r="G33" s="199"/>
      <c r="H33" s="11">
        <v>12</v>
      </c>
      <c r="I33" s="199"/>
      <c r="J33" s="11">
        <v>4</v>
      </c>
      <c r="K33" s="199"/>
      <c r="L33" s="329">
        <f>SUM(L36:L48)</f>
        <v>2</v>
      </c>
      <c r="M33" s="195"/>
    </row>
    <row r="34" spans="2:13" ht="14.4" hidden="1" customHeight="1" x14ac:dyDescent="0.25">
      <c r="B34" s="19" t="s">
        <v>380</v>
      </c>
      <c r="C34" s="14"/>
      <c r="D34" s="14"/>
      <c r="E34" s="353"/>
      <c r="F34" s="75">
        <v>1</v>
      </c>
      <c r="G34" s="241"/>
      <c r="H34" s="11"/>
      <c r="I34" s="241"/>
      <c r="J34" s="175"/>
      <c r="K34" s="241"/>
      <c r="L34" s="484"/>
      <c r="M34" s="242"/>
    </row>
    <row r="35" spans="2:13" ht="14.4" hidden="1" customHeight="1" x14ac:dyDescent="0.25">
      <c r="B35" s="19" t="s">
        <v>195</v>
      </c>
      <c r="C35" s="14"/>
      <c r="D35" s="14"/>
      <c r="E35" s="353"/>
      <c r="F35" s="76">
        <v>1</v>
      </c>
      <c r="G35" s="241"/>
      <c r="H35" s="11"/>
      <c r="I35" s="241"/>
      <c r="J35" s="268"/>
      <c r="K35" s="241"/>
      <c r="L35" s="485"/>
      <c r="M35" s="242"/>
    </row>
    <row r="36" spans="2:13" ht="14.4" hidden="1" customHeight="1" x14ac:dyDescent="0.25">
      <c r="B36" s="19" t="s">
        <v>381</v>
      </c>
      <c r="C36" s="14"/>
      <c r="D36" s="14"/>
      <c r="E36" s="353"/>
      <c r="F36" s="268"/>
      <c r="G36" s="199"/>
      <c r="H36" s="11"/>
      <c r="I36" s="199"/>
      <c r="J36" s="268"/>
      <c r="K36" s="199"/>
      <c r="L36" s="487">
        <v>1</v>
      </c>
      <c r="M36" s="195"/>
    </row>
    <row r="37" spans="2:13" ht="14.4" hidden="1" customHeight="1" x14ac:dyDescent="0.25">
      <c r="B37" s="19" t="s">
        <v>332</v>
      </c>
      <c r="C37" s="14"/>
      <c r="D37" s="14"/>
      <c r="E37" s="353"/>
      <c r="F37" s="76">
        <v>1</v>
      </c>
      <c r="G37" s="241"/>
      <c r="H37" s="11"/>
      <c r="I37" s="241"/>
      <c r="J37" s="268"/>
      <c r="K37" s="241"/>
      <c r="L37" s="487"/>
      <c r="M37" s="242"/>
    </row>
    <row r="38" spans="2:13" ht="14.4" hidden="1" customHeight="1" x14ac:dyDescent="0.25">
      <c r="B38" s="19" t="s">
        <v>418</v>
      </c>
      <c r="C38" s="14"/>
      <c r="D38" s="14"/>
      <c r="E38" s="353"/>
      <c r="F38" s="268"/>
      <c r="G38" s="199"/>
      <c r="H38" s="11"/>
      <c r="I38" s="199"/>
      <c r="J38" s="268">
        <v>1</v>
      </c>
      <c r="K38" s="199"/>
      <c r="L38" s="487"/>
      <c r="M38" s="195"/>
    </row>
    <row r="39" spans="2:13" ht="14.4" hidden="1" customHeight="1" x14ac:dyDescent="0.25">
      <c r="B39" s="19" t="s">
        <v>155</v>
      </c>
      <c r="C39" s="14"/>
      <c r="D39" s="14"/>
      <c r="E39" s="353"/>
      <c r="F39" s="76">
        <v>1</v>
      </c>
      <c r="G39" s="241"/>
      <c r="H39" s="11"/>
      <c r="I39" s="241"/>
      <c r="J39" s="268"/>
      <c r="K39" s="241"/>
      <c r="L39" s="487"/>
      <c r="M39" s="242"/>
    </row>
    <row r="40" spans="2:13" ht="14.4" hidden="1" customHeight="1" x14ac:dyDescent="0.25">
      <c r="B40" s="19" t="s">
        <v>149</v>
      </c>
      <c r="C40" s="14"/>
      <c r="D40" s="14"/>
      <c r="E40" s="353"/>
      <c r="F40" s="76">
        <v>1</v>
      </c>
      <c r="G40" s="241"/>
      <c r="H40" s="11"/>
      <c r="I40" s="241"/>
      <c r="J40" s="268"/>
      <c r="K40" s="241"/>
      <c r="L40" s="487"/>
      <c r="M40" s="242"/>
    </row>
    <row r="41" spans="2:13" ht="14.4" hidden="1" customHeight="1" x14ac:dyDescent="0.25">
      <c r="B41" s="19" t="s">
        <v>253</v>
      </c>
      <c r="C41" s="14"/>
      <c r="D41" s="14"/>
      <c r="E41" s="353"/>
      <c r="F41" s="76">
        <v>1</v>
      </c>
      <c r="G41" s="241"/>
      <c r="H41" s="11"/>
      <c r="I41" s="241"/>
      <c r="J41" s="268"/>
      <c r="K41" s="241"/>
      <c r="L41" s="487"/>
      <c r="M41" s="242"/>
    </row>
    <row r="42" spans="2:13" ht="14.4" hidden="1" customHeight="1" x14ac:dyDescent="0.25">
      <c r="B42" s="19" t="s">
        <v>151</v>
      </c>
      <c r="C42" s="14"/>
      <c r="D42" s="14"/>
      <c r="E42" s="353"/>
      <c r="F42" s="76">
        <v>1</v>
      </c>
      <c r="G42" s="241"/>
      <c r="H42" s="11"/>
      <c r="I42" s="241"/>
      <c r="J42" s="268"/>
      <c r="K42" s="241"/>
      <c r="L42" s="487"/>
      <c r="M42" s="242"/>
    </row>
    <row r="43" spans="2:13" ht="14.4" hidden="1" customHeight="1" x14ac:dyDescent="0.25">
      <c r="B43" s="19" t="s">
        <v>157</v>
      </c>
      <c r="C43" s="14"/>
      <c r="D43" s="14"/>
      <c r="E43" s="353"/>
      <c r="F43" s="76"/>
      <c r="G43" s="241"/>
      <c r="H43" s="11"/>
      <c r="I43" s="241"/>
      <c r="J43" s="76">
        <v>1</v>
      </c>
      <c r="K43" s="241"/>
      <c r="L43" s="487"/>
      <c r="M43" s="242"/>
    </row>
    <row r="44" spans="2:13" ht="14.4" hidden="1" customHeight="1" x14ac:dyDescent="0.25">
      <c r="B44" s="19" t="s">
        <v>473</v>
      </c>
      <c r="C44" s="14"/>
      <c r="D44" s="14"/>
      <c r="E44" s="353"/>
      <c r="F44" s="76"/>
      <c r="G44" s="241"/>
      <c r="H44" s="11"/>
      <c r="I44" s="241"/>
      <c r="J44" s="76">
        <v>1</v>
      </c>
      <c r="K44" s="241"/>
      <c r="L44" s="487"/>
      <c r="M44" s="242"/>
    </row>
    <row r="45" spans="2:13" ht="14.4" hidden="1" customHeight="1" x14ac:dyDescent="0.25">
      <c r="B45" s="19" t="s">
        <v>710</v>
      </c>
      <c r="C45" s="14"/>
      <c r="D45" s="14"/>
      <c r="E45" s="353"/>
      <c r="F45" s="76">
        <v>1</v>
      </c>
      <c r="G45" s="241"/>
      <c r="H45" s="11"/>
      <c r="I45" s="241"/>
      <c r="J45" s="76"/>
      <c r="K45" s="241"/>
      <c r="L45" s="487"/>
      <c r="M45" s="242"/>
    </row>
    <row r="46" spans="2:13" ht="14.4" hidden="1" customHeight="1" x14ac:dyDescent="0.25">
      <c r="B46" s="19" t="s">
        <v>711</v>
      </c>
      <c r="C46" s="14"/>
      <c r="D46" s="14"/>
      <c r="E46" s="353"/>
      <c r="F46" s="76"/>
      <c r="G46" s="241"/>
      <c r="H46" s="11"/>
      <c r="I46" s="241"/>
      <c r="J46" s="76">
        <v>1</v>
      </c>
      <c r="K46" s="241"/>
      <c r="L46" s="487"/>
      <c r="M46" s="242"/>
    </row>
    <row r="47" spans="2:13" ht="14.4" hidden="1" customHeight="1" x14ac:dyDescent="0.25">
      <c r="B47" s="19" t="s">
        <v>154</v>
      </c>
      <c r="C47" s="14"/>
      <c r="D47" s="14"/>
      <c r="E47" s="353"/>
      <c r="F47" s="76">
        <v>1</v>
      </c>
      <c r="G47" s="241"/>
      <c r="H47" s="11"/>
      <c r="I47" s="241"/>
      <c r="J47" s="76"/>
      <c r="K47" s="241"/>
      <c r="L47" s="487"/>
      <c r="M47" s="242"/>
    </row>
    <row r="48" spans="2:13" ht="14.4" hidden="1" customHeight="1" x14ac:dyDescent="0.25">
      <c r="B48" s="19" t="s">
        <v>200</v>
      </c>
      <c r="C48" s="14"/>
      <c r="D48" s="14"/>
      <c r="E48" s="353"/>
      <c r="F48" s="176"/>
      <c r="G48" s="199"/>
      <c r="H48" s="11"/>
      <c r="I48" s="199"/>
      <c r="J48" s="176"/>
      <c r="K48" s="199"/>
      <c r="L48" s="488">
        <v>1</v>
      </c>
      <c r="M48" s="195"/>
    </row>
    <row r="49" spans="2:13" ht="14.4" customHeight="1" x14ac:dyDescent="0.25">
      <c r="B49" s="18" t="s">
        <v>19</v>
      </c>
      <c r="C49" s="15"/>
      <c r="D49" s="15"/>
      <c r="E49" s="263"/>
      <c r="F49" s="9">
        <v>3</v>
      </c>
      <c r="G49" s="198"/>
      <c r="H49" s="9">
        <v>1</v>
      </c>
      <c r="I49" s="198"/>
      <c r="J49" s="9">
        <v>2</v>
      </c>
      <c r="K49" s="198"/>
      <c r="L49" s="331"/>
      <c r="M49" s="193"/>
    </row>
    <row r="50" spans="2:13" ht="14.4" hidden="1" customHeight="1" x14ac:dyDescent="0.25">
      <c r="B50" s="18" t="s">
        <v>255</v>
      </c>
      <c r="C50" s="15"/>
      <c r="D50" s="15"/>
      <c r="E50" s="263"/>
      <c r="F50" s="75">
        <v>1</v>
      </c>
      <c r="G50" s="239"/>
      <c r="H50" s="9"/>
      <c r="I50" s="239"/>
      <c r="J50" s="175"/>
      <c r="K50" s="239"/>
      <c r="L50" s="331"/>
      <c r="M50" s="240"/>
    </row>
    <row r="51" spans="2:13" ht="14.4" hidden="1" customHeight="1" x14ac:dyDescent="0.25">
      <c r="B51" s="18" t="s">
        <v>256</v>
      </c>
      <c r="C51" s="15"/>
      <c r="D51" s="15"/>
      <c r="E51" s="263"/>
      <c r="F51" s="268"/>
      <c r="G51" s="239"/>
      <c r="H51" s="9"/>
      <c r="I51" s="239"/>
      <c r="J51" s="76">
        <v>1</v>
      </c>
      <c r="K51" s="239"/>
      <c r="L51" s="331"/>
      <c r="M51" s="240"/>
    </row>
    <row r="52" spans="2:13" ht="14.4" hidden="1" customHeight="1" x14ac:dyDescent="0.25">
      <c r="B52" s="18" t="s">
        <v>474</v>
      </c>
      <c r="C52" s="15"/>
      <c r="D52" s="15"/>
      <c r="E52" s="263"/>
      <c r="F52" s="76">
        <v>1</v>
      </c>
      <c r="G52" s="239"/>
      <c r="H52" s="9"/>
      <c r="I52" s="239"/>
      <c r="J52" s="76"/>
      <c r="K52" s="239"/>
      <c r="L52" s="331"/>
      <c r="M52" s="240"/>
    </row>
    <row r="53" spans="2:13" ht="14.4" hidden="1" customHeight="1" x14ac:dyDescent="0.25">
      <c r="B53" s="18" t="s">
        <v>385</v>
      </c>
      <c r="C53" s="15"/>
      <c r="D53" s="15"/>
      <c r="E53" s="263"/>
      <c r="F53" s="76">
        <v>1</v>
      </c>
      <c r="G53" s="239"/>
      <c r="H53" s="9"/>
      <c r="I53" s="239"/>
      <c r="J53" s="76"/>
      <c r="K53" s="239"/>
      <c r="L53" s="331"/>
      <c r="M53" s="240"/>
    </row>
    <row r="54" spans="2:13" ht="14.4" hidden="1" customHeight="1" x14ac:dyDescent="0.25">
      <c r="B54" s="18" t="s">
        <v>708</v>
      </c>
      <c r="C54" s="15"/>
      <c r="D54" s="15"/>
      <c r="E54" s="263"/>
      <c r="F54" s="77"/>
      <c r="G54" s="239"/>
      <c r="H54" s="9"/>
      <c r="I54" s="239"/>
      <c r="J54" s="77">
        <v>1</v>
      </c>
      <c r="K54" s="239"/>
      <c r="L54" s="331"/>
      <c r="M54" s="240"/>
    </row>
    <row r="55" spans="2:13" ht="14.4" customHeight="1" x14ac:dyDescent="0.25">
      <c r="B55" s="19" t="s">
        <v>0</v>
      </c>
      <c r="C55" s="14"/>
      <c r="D55" s="14"/>
      <c r="E55" s="353"/>
      <c r="F55" s="11">
        <v>2</v>
      </c>
      <c r="G55" s="199"/>
      <c r="H55" s="11">
        <v>1</v>
      </c>
      <c r="I55" s="199"/>
      <c r="J55" s="11">
        <v>4</v>
      </c>
      <c r="K55" s="199"/>
      <c r="L55" s="327"/>
      <c r="M55" s="195"/>
    </row>
    <row r="56" spans="2:13" ht="14.4" hidden="1" customHeight="1" x14ac:dyDescent="0.25">
      <c r="B56" s="19" t="s">
        <v>712</v>
      </c>
      <c r="C56" s="14"/>
      <c r="D56" s="14"/>
      <c r="E56" s="353"/>
      <c r="F56" s="75">
        <v>1</v>
      </c>
      <c r="G56" s="241"/>
      <c r="H56" s="11"/>
      <c r="I56" s="241"/>
      <c r="J56" s="75"/>
      <c r="K56" s="241"/>
      <c r="L56" s="327"/>
      <c r="M56" s="242"/>
    </row>
    <row r="57" spans="2:13" ht="14.4" hidden="1" customHeight="1" x14ac:dyDescent="0.25">
      <c r="B57" s="19" t="s">
        <v>713</v>
      </c>
      <c r="C57" s="14"/>
      <c r="D57" s="14"/>
      <c r="E57" s="353"/>
      <c r="F57" s="76">
        <v>1</v>
      </c>
      <c r="G57" s="241"/>
      <c r="H57" s="11"/>
      <c r="I57" s="241"/>
      <c r="J57" s="76"/>
      <c r="K57" s="241"/>
      <c r="L57" s="327"/>
      <c r="M57" s="242"/>
    </row>
    <row r="58" spans="2:13" ht="14.4" hidden="1" customHeight="1" x14ac:dyDescent="0.25">
      <c r="B58" s="19" t="s">
        <v>113</v>
      </c>
      <c r="C58" s="14"/>
      <c r="D58" s="14"/>
      <c r="E58" s="353"/>
      <c r="F58" s="76"/>
      <c r="G58" s="241"/>
      <c r="H58" s="11"/>
      <c r="I58" s="241"/>
      <c r="J58" s="76">
        <v>1</v>
      </c>
      <c r="K58" s="241"/>
      <c r="L58" s="327"/>
      <c r="M58" s="242"/>
    </row>
    <row r="59" spans="2:13" ht="14.4" hidden="1" customHeight="1" x14ac:dyDescent="0.25">
      <c r="B59" s="19" t="s">
        <v>714</v>
      </c>
      <c r="C59" s="14"/>
      <c r="D59" s="14"/>
      <c r="E59" s="353"/>
      <c r="F59" s="76"/>
      <c r="G59" s="241"/>
      <c r="H59" s="11"/>
      <c r="I59" s="241"/>
      <c r="J59" s="76">
        <v>1</v>
      </c>
      <c r="K59" s="241"/>
      <c r="L59" s="327"/>
      <c r="M59" s="242"/>
    </row>
    <row r="60" spans="2:13" ht="14.4" hidden="1" customHeight="1" x14ac:dyDescent="0.25">
      <c r="B60" s="19" t="s">
        <v>715</v>
      </c>
      <c r="C60" s="14"/>
      <c r="D60" s="14"/>
      <c r="E60" s="353"/>
      <c r="F60" s="76"/>
      <c r="G60" s="241"/>
      <c r="H60" s="11"/>
      <c r="I60" s="241"/>
      <c r="J60" s="76">
        <v>1</v>
      </c>
      <c r="K60" s="241"/>
      <c r="L60" s="327"/>
      <c r="M60" s="242"/>
    </row>
    <row r="61" spans="2:13" ht="14.4" hidden="1" customHeight="1" x14ac:dyDescent="0.25">
      <c r="B61" s="19" t="s">
        <v>716</v>
      </c>
      <c r="C61" s="14"/>
      <c r="D61" s="14"/>
      <c r="E61" s="353"/>
      <c r="F61" s="77"/>
      <c r="G61" s="241"/>
      <c r="H61" s="11"/>
      <c r="I61" s="241"/>
      <c r="J61" s="77">
        <v>1</v>
      </c>
      <c r="K61" s="241"/>
      <c r="L61" s="327"/>
      <c r="M61" s="242"/>
    </row>
    <row r="62" spans="2:13" ht="14.4" customHeight="1" x14ac:dyDescent="0.25">
      <c r="B62" s="183" t="s">
        <v>102</v>
      </c>
      <c r="C62" s="44"/>
      <c r="D62" s="44"/>
      <c r="E62" s="550"/>
      <c r="F62" s="26">
        <v>0</v>
      </c>
      <c r="G62" s="219"/>
      <c r="H62" s="26">
        <v>0</v>
      </c>
      <c r="I62" s="219"/>
      <c r="J62" s="26">
        <v>1</v>
      </c>
      <c r="K62" s="219"/>
      <c r="L62" s="332"/>
      <c r="M62" s="94"/>
    </row>
    <row r="63" spans="2:13" ht="14.4" hidden="1" customHeight="1" x14ac:dyDescent="0.25">
      <c r="B63" s="183" t="s">
        <v>118</v>
      </c>
      <c r="C63" s="44"/>
      <c r="D63" s="44"/>
      <c r="E63" s="550"/>
      <c r="F63" s="26"/>
      <c r="G63" s="243"/>
      <c r="H63" s="26"/>
      <c r="I63" s="243"/>
      <c r="J63" s="188">
        <v>1</v>
      </c>
      <c r="K63" s="243"/>
      <c r="L63" s="332"/>
      <c r="M63" s="94"/>
    </row>
    <row r="64" spans="2:13" x14ac:dyDescent="0.25">
      <c r="B64" s="333"/>
      <c r="C64" s="20"/>
      <c r="D64" s="20"/>
      <c r="E64" s="559"/>
      <c r="F64" s="10"/>
      <c r="G64" s="304"/>
      <c r="H64" s="10"/>
      <c r="I64" s="304"/>
      <c r="J64" s="10"/>
      <c r="K64" s="304"/>
      <c r="L64" s="10"/>
      <c r="M64" s="7"/>
    </row>
    <row r="66" spans="2:23" ht="20.399999999999999" customHeight="1" x14ac:dyDescent="0.25">
      <c r="B66" s="124" t="s">
        <v>747</v>
      </c>
      <c r="C66" s="54"/>
      <c r="D66" s="54"/>
      <c r="E66" s="56"/>
      <c r="F66" s="56"/>
      <c r="G66" s="56"/>
      <c r="H66" s="56"/>
      <c r="I66" s="56"/>
      <c r="J66" s="56"/>
      <c r="K66" s="56"/>
      <c r="L66" s="56"/>
      <c r="M66" s="56"/>
    </row>
    <row r="67" spans="2:23" x14ac:dyDescent="0.25">
      <c r="B67" s="334" t="s">
        <v>419</v>
      </c>
      <c r="C67" s="54"/>
      <c r="D67" s="54"/>
      <c r="E67" s="56"/>
      <c r="F67" s="56"/>
      <c r="G67" s="56"/>
      <c r="H67" s="56"/>
      <c r="I67" s="56"/>
      <c r="J67" s="56"/>
      <c r="K67" s="56"/>
      <c r="L67" s="56"/>
      <c r="M67" s="56"/>
    </row>
    <row r="68" spans="2:23" ht="14.4" customHeight="1" x14ac:dyDescent="0.25">
      <c r="B68" s="124" t="s">
        <v>420</v>
      </c>
      <c r="C68" s="54"/>
      <c r="D68" s="54"/>
      <c r="E68" s="56"/>
      <c r="F68" s="56"/>
      <c r="G68" s="56"/>
      <c r="H68" s="56"/>
      <c r="I68" s="56"/>
      <c r="J68" s="56"/>
      <c r="K68" s="56"/>
      <c r="L68" s="56"/>
      <c r="M68" s="56"/>
    </row>
    <row r="69" spans="2:23" ht="40.950000000000003" customHeight="1" x14ac:dyDescent="0.25">
      <c r="B69" s="856" t="s">
        <v>421</v>
      </c>
      <c r="C69" s="856"/>
      <c r="D69" s="856"/>
      <c r="E69" s="856"/>
      <c r="F69" s="856"/>
      <c r="G69" s="856"/>
      <c r="H69" s="856"/>
      <c r="I69" s="856"/>
      <c r="J69" s="856"/>
      <c r="K69" s="856"/>
      <c r="L69" s="856"/>
      <c r="M69" s="856"/>
    </row>
    <row r="70" spans="2:23" ht="67.95" customHeight="1" x14ac:dyDescent="0.25">
      <c r="B70" s="857" t="s">
        <v>422</v>
      </c>
      <c r="C70" s="857"/>
      <c r="D70" s="857"/>
      <c r="E70" s="857"/>
      <c r="F70" s="857"/>
      <c r="G70" s="857"/>
      <c r="H70" s="857"/>
      <c r="I70" s="857"/>
      <c r="J70" s="857"/>
      <c r="K70" s="857"/>
      <c r="L70" s="857"/>
      <c r="M70" s="857"/>
    </row>
    <row r="71" spans="2:23" ht="81" customHeight="1" x14ac:dyDescent="0.25">
      <c r="B71" s="857" t="s">
        <v>423</v>
      </c>
      <c r="C71" s="857"/>
      <c r="D71" s="857"/>
      <c r="E71" s="857"/>
      <c r="F71" s="857"/>
      <c r="G71" s="857"/>
      <c r="H71" s="857"/>
      <c r="I71" s="857"/>
      <c r="J71" s="857"/>
      <c r="K71" s="857"/>
      <c r="L71" s="857"/>
      <c r="M71" s="857"/>
    </row>
    <row r="72" spans="2:23" x14ac:dyDescent="0.25">
      <c r="B72" s="3" t="s">
        <v>424</v>
      </c>
    </row>
    <row r="73" spans="2:23" ht="42" customHeight="1" x14ac:dyDescent="0.25">
      <c r="B73" s="858" t="s">
        <v>421</v>
      </c>
      <c r="C73" s="858"/>
      <c r="D73" s="858"/>
      <c r="E73" s="858"/>
      <c r="F73" s="858"/>
      <c r="G73" s="858"/>
      <c r="H73" s="858"/>
      <c r="I73" s="858"/>
      <c r="J73" s="858"/>
      <c r="K73" s="858"/>
      <c r="L73" s="858"/>
      <c r="M73" s="858"/>
    </row>
    <row r="74" spans="2:23" ht="14.4" customHeight="1" x14ac:dyDescent="0.25">
      <c r="B74" s="3" t="s">
        <v>461</v>
      </c>
      <c r="C74" s="335"/>
      <c r="D74" s="335"/>
      <c r="E74" s="335"/>
      <c r="F74" s="335"/>
      <c r="G74" s="335"/>
      <c r="H74" s="335"/>
      <c r="I74" s="335"/>
      <c r="J74" s="335"/>
      <c r="K74" s="335"/>
      <c r="L74" s="335"/>
      <c r="M74" s="335"/>
    </row>
    <row r="75" spans="2:23" ht="45" customHeight="1" x14ac:dyDescent="0.25">
      <c r="B75" s="841" t="s">
        <v>426</v>
      </c>
      <c r="C75" s="841"/>
      <c r="D75" s="841"/>
      <c r="E75" s="841"/>
      <c r="F75" s="841"/>
      <c r="G75" s="841"/>
      <c r="H75" s="841"/>
      <c r="I75" s="841"/>
      <c r="J75" s="841"/>
      <c r="K75" s="841"/>
      <c r="L75" s="841"/>
      <c r="M75" s="841"/>
    </row>
    <row r="76" spans="2:23" ht="85.2" customHeight="1" x14ac:dyDescent="0.25">
      <c r="B76" s="841" t="s">
        <v>427</v>
      </c>
      <c r="C76" s="841"/>
      <c r="D76" s="841"/>
      <c r="E76" s="841"/>
      <c r="F76" s="841"/>
      <c r="G76" s="841"/>
      <c r="H76" s="841"/>
      <c r="I76" s="841"/>
      <c r="J76" s="841"/>
      <c r="K76" s="841"/>
      <c r="L76" s="841"/>
      <c r="M76" s="841"/>
    </row>
    <row r="77" spans="2:23" ht="50.4" customHeight="1" x14ac:dyDescent="0.25">
      <c r="B77" s="841" t="s">
        <v>428</v>
      </c>
      <c r="C77" s="841"/>
      <c r="D77" s="841"/>
      <c r="E77" s="841"/>
      <c r="F77" s="841"/>
      <c r="G77" s="841"/>
      <c r="H77" s="841"/>
      <c r="I77" s="841"/>
      <c r="J77" s="841"/>
      <c r="K77" s="841"/>
      <c r="L77" s="841"/>
      <c r="M77" s="841"/>
    </row>
    <row r="78" spans="2:23" x14ac:dyDescent="0.25">
      <c r="B78" s="3" t="s">
        <v>452</v>
      </c>
    </row>
    <row r="79" spans="2:23" ht="3.75" customHeight="1" x14ac:dyDescent="0.25">
      <c r="C79" s="1" t="s">
        <v>7</v>
      </c>
    </row>
    <row r="80" spans="2:23" ht="14.4" customHeight="1" x14ac:dyDescent="0.25">
      <c r="B80" s="842" t="s">
        <v>13</v>
      </c>
      <c r="C80" s="843"/>
      <c r="D80" s="848" t="s">
        <v>103</v>
      </c>
      <c r="E80" s="851" t="s">
        <v>429</v>
      </c>
      <c r="F80" s="837" t="s">
        <v>430</v>
      </c>
      <c r="G80" s="838"/>
      <c r="H80" s="837" t="s">
        <v>768</v>
      </c>
      <c r="I80" s="838"/>
      <c r="J80" s="837" t="s">
        <v>431</v>
      </c>
      <c r="K80" s="838"/>
      <c r="L80" s="837" t="s">
        <v>432</v>
      </c>
      <c r="M80" s="838"/>
      <c r="N80" s="837" t="s">
        <v>705</v>
      </c>
      <c r="O80" s="838"/>
      <c r="P80" s="837" t="s">
        <v>433</v>
      </c>
      <c r="Q80" s="838"/>
      <c r="R80" s="837" t="s">
        <v>434</v>
      </c>
      <c r="S80" s="838"/>
      <c r="V80" s="837" t="s">
        <v>434</v>
      </c>
      <c r="W80" s="838"/>
    </row>
    <row r="81" spans="2:25" ht="80.25" customHeight="1" x14ac:dyDescent="0.25">
      <c r="B81" s="844"/>
      <c r="C81" s="845"/>
      <c r="D81" s="849"/>
      <c r="E81" s="852"/>
      <c r="F81" s="839"/>
      <c r="G81" s="840"/>
      <c r="H81" s="839"/>
      <c r="I81" s="840"/>
      <c r="J81" s="839"/>
      <c r="K81" s="840"/>
      <c r="L81" s="839"/>
      <c r="M81" s="840"/>
      <c r="N81" s="839"/>
      <c r="O81" s="840"/>
      <c r="P81" s="839"/>
      <c r="Q81" s="840"/>
      <c r="R81" s="839"/>
      <c r="S81" s="840"/>
      <c r="V81" s="839"/>
      <c r="W81" s="840"/>
    </row>
    <row r="82" spans="2:25" ht="27.75" customHeight="1" x14ac:dyDescent="0.25">
      <c r="B82" s="846"/>
      <c r="C82" s="847"/>
      <c r="D82" s="850"/>
      <c r="E82" s="853"/>
      <c r="F82" s="261" t="s">
        <v>14</v>
      </c>
      <c r="G82" s="336" t="s">
        <v>15</v>
      </c>
      <c r="H82" s="261" t="s">
        <v>14</v>
      </c>
      <c r="I82" s="261" t="s">
        <v>15</v>
      </c>
      <c r="J82" s="337" t="s">
        <v>14</v>
      </c>
      <c r="K82" s="336" t="s">
        <v>15</v>
      </c>
      <c r="L82" s="261" t="s">
        <v>14</v>
      </c>
      <c r="M82" s="261" t="s">
        <v>15</v>
      </c>
      <c r="N82" s="261" t="s">
        <v>14</v>
      </c>
      <c r="O82" s="261" t="s">
        <v>15</v>
      </c>
      <c r="P82" s="261" t="s">
        <v>14</v>
      </c>
      <c r="Q82" s="261" t="s">
        <v>15</v>
      </c>
      <c r="R82" s="261" t="s">
        <v>14</v>
      </c>
      <c r="S82" s="261" t="s">
        <v>15</v>
      </c>
      <c r="V82" s="261" t="s">
        <v>14</v>
      </c>
      <c r="W82" s="261" t="s">
        <v>15</v>
      </c>
    </row>
    <row r="83" spans="2:25" x14ac:dyDescent="0.25">
      <c r="B83" s="338"/>
      <c r="C83" s="339"/>
      <c r="D83" s="340"/>
      <c r="E83" s="498"/>
      <c r="F83" s="8"/>
      <c r="G83" s="498"/>
      <c r="H83" s="8"/>
      <c r="I83" s="498"/>
      <c r="J83" s="8"/>
      <c r="K83" s="498"/>
      <c r="L83" s="8"/>
      <c r="M83" s="498"/>
      <c r="N83" s="8"/>
      <c r="O83" s="498"/>
      <c r="P83" s="8"/>
      <c r="Q83" s="339"/>
      <c r="R83" s="8"/>
      <c r="S83" s="340"/>
      <c r="U83" s="325">
        <f>G84+I84+K84+M84+O84+S84+Q84</f>
        <v>1</v>
      </c>
      <c r="V83" s="8"/>
      <c r="W83" s="266"/>
    </row>
    <row r="84" spans="2:25" x14ac:dyDescent="0.25">
      <c r="B84" s="17" t="s">
        <v>16</v>
      </c>
      <c r="C84" s="62"/>
      <c r="D84" s="59">
        <f>SUM(D86:D126)</f>
        <v>28</v>
      </c>
      <c r="E84" s="129">
        <f>E86+E89+E92+E100+E109+E126+E123</f>
        <v>35</v>
      </c>
      <c r="F84" s="324">
        <f>SUM(F86+F89+F92+F100+F109+F123+F126)</f>
        <v>19</v>
      </c>
      <c r="G84" s="356">
        <f>F84/E84</f>
        <v>0.54285714285714282</v>
      </c>
      <c r="H84" s="324">
        <f>SUM(H86+H89+H92+H100+H109+H123+H126)</f>
        <v>7</v>
      </c>
      <c r="I84" s="356">
        <f>H84/E84</f>
        <v>0.2</v>
      </c>
      <c r="J84" s="324">
        <f>SUM(J86+J89+J92+J100+J109+J123+J126)</f>
        <v>2</v>
      </c>
      <c r="K84" s="356">
        <f>J84/E84</f>
        <v>5.7142857142857141E-2</v>
      </c>
      <c r="L84" s="324">
        <f>SUM(L86+L89+L92+L100+L109+L123+L126)</f>
        <v>1</v>
      </c>
      <c r="M84" s="356">
        <f>L84/E84</f>
        <v>2.8571428571428571E-2</v>
      </c>
      <c r="N84" s="324">
        <f>SUM(N86+N89+N92+N100+N109+N123+N126)</f>
        <v>2</v>
      </c>
      <c r="O84" s="356">
        <f>N84/E84</f>
        <v>5.7142857142857141E-2</v>
      </c>
      <c r="P84" s="324">
        <f>SUM(P86+P89+P92+P100+P109+P123+P126)</f>
        <v>1</v>
      </c>
      <c r="Q84" s="356">
        <f>P84/E84</f>
        <v>2.8571428571428571E-2</v>
      </c>
      <c r="R84" s="324">
        <f>SUM(R86+R89+R92+R100+R109+R123+R126)</f>
        <v>3</v>
      </c>
      <c r="S84" s="342">
        <f>R84/E84</f>
        <v>8.5714285714285715E-2</v>
      </c>
      <c r="V84" s="324">
        <f>SUM(V86+V89+V92+V100+V109+V123+V126)</f>
        <v>0</v>
      </c>
      <c r="W84" s="343">
        <f>V84/E84</f>
        <v>0</v>
      </c>
      <c r="Y84" s="344"/>
    </row>
    <row r="85" spans="2:25" x14ac:dyDescent="0.25">
      <c r="B85" s="60"/>
      <c r="C85" s="62"/>
      <c r="D85" s="326"/>
      <c r="E85" s="500"/>
      <c r="F85" s="9"/>
      <c r="G85" s="500"/>
      <c r="H85" s="9"/>
      <c r="I85" s="500"/>
      <c r="J85" s="9"/>
      <c r="K85" s="500"/>
      <c r="L85" s="9"/>
      <c r="M85" s="500"/>
      <c r="N85" s="9"/>
      <c r="O85" s="500"/>
      <c r="P85" s="9"/>
      <c r="Q85" s="62"/>
      <c r="R85" s="9"/>
      <c r="S85" s="326"/>
      <c r="V85" s="9"/>
      <c r="W85" s="266"/>
    </row>
    <row r="86" spans="2:25" s="54" customFormat="1" x14ac:dyDescent="0.25">
      <c r="B86" s="571" t="s">
        <v>121</v>
      </c>
      <c r="C86" s="44"/>
      <c r="D86" s="574">
        <v>1</v>
      </c>
      <c r="E86" s="516">
        <f>F86+H86+J86+L86+N86+R86+P86</f>
        <v>2</v>
      </c>
      <c r="F86" s="26"/>
      <c r="G86" s="515"/>
      <c r="H86" s="26"/>
      <c r="I86" s="515"/>
      <c r="J86" s="26"/>
      <c r="K86" s="515"/>
      <c r="L86" s="26"/>
      <c r="M86" s="515"/>
      <c r="N86" s="26">
        <f>SUM(N87)</f>
        <v>1</v>
      </c>
      <c r="O86" s="515"/>
      <c r="P86" s="26">
        <f>SUM(P87)</f>
        <v>1</v>
      </c>
      <c r="Q86" s="55"/>
      <c r="R86" s="26"/>
      <c r="S86" s="118"/>
      <c r="T86" s="56"/>
      <c r="U86" s="56"/>
      <c r="V86" s="26"/>
      <c r="W86" s="119"/>
    </row>
    <row r="87" spans="2:25" s="54" customFormat="1" x14ac:dyDescent="0.25">
      <c r="B87" s="183" t="s">
        <v>372</v>
      </c>
      <c r="C87" s="44"/>
      <c r="D87" s="572"/>
      <c r="E87" s="258">
        <f>SUM(F87:S87)</f>
        <v>2</v>
      </c>
      <c r="F87" s="51"/>
      <c r="G87" s="258"/>
      <c r="H87" s="51"/>
      <c r="I87" s="258"/>
      <c r="J87" s="51"/>
      <c r="K87" s="258"/>
      <c r="L87" s="51"/>
      <c r="M87" s="258"/>
      <c r="N87" s="51">
        <v>1</v>
      </c>
      <c r="O87" s="258"/>
      <c r="P87" s="51">
        <v>1</v>
      </c>
      <c r="Q87" s="425"/>
      <c r="R87" s="51"/>
      <c r="S87" s="257"/>
      <c r="T87" s="56"/>
      <c r="U87" s="56"/>
      <c r="V87" s="118"/>
      <c r="W87" s="119"/>
    </row>
    <row r="88" spans="2:25" s="54" customFormat="1" x14ac:dyDescent="0.25">
      <c r="B88" s="183"/>
      <c r="C88" s="44"/>
      <c r="D88" s="572"/>
      <c r="E88" s="515"/>
      <c r="F88" s="26"/>
      <c r="G88" s="515"/>
      <c r="H88" s="26"/>
      <c r="I88" s="515"/>
      <c r="J88" s="26"/>
      <c r="K88" s="515"/>
      <c r="L88" s="26"/>
      <c r="M88" s="515"/>
      <c r="N88" s="26"/>
      <c r="O88" s="515"/>
      <c r="P88" s="26"/>
      <c r="Q88" s="55"/>
      <c r="R88" s="26"/>
      <c r="S88" s="118"/>
      <c r="T88" s="56"/>
      <c r="U88" s="56"/>
      <c r="V88" s="118"/>
      <c r="W88" s="119"/>
    </row>
    <row r="89" spans="2:25" s="54" customFormat="1" x14ac:dyDescent="0.25">
      <c r="B89" s="571" t="s">
        <v>435</v>
      </c>
      <c r="C89" s="44"/>
      <c r="D89" s="122">
        <v>1</v>
      </c>
      <c r="E89" s="516">
        <f>F89+H89+J89+L89+N89+R89+P89</f>
        <v>1</v>
      </c>
      <c r="F89" s="26"/>
      <c r="G89" s="515"/>
      <c r="H89" s="26"/>
      <c r="I89" s="515"/>
      <c r="J89" s="26"/>
      <c r="K89" s="515"/>
      <c r="L89" s="26">
        <v>1</v>
      </c>
      <c r="M89" s="515"/>
      <c r="N89" s="26"/>
      <c r="O89" s="515"/>
      <c r="P89" s="26"/>
      <c r="Q89" s="55"/>
      <c r="R89" s="26"/>
      <c r="S89" s="118"/>
      <c r="T89" s="56"/>
      <c r="U89" s="56"/>
      <c r="V89" s="26"/>
      <c r="W89" s="119"/>
    </row>
    <row r="90" spans="2:25" s="54" customFormat="1" x14ac:dyDescent="0.25">
      <c r="B90" s="183" t="s">
        <v>373</v>
      </c>
      <c r="C90" s="44"/>
      <c r="D90" s="26"/>
      <c r="E90" s="258">
        <f>SUM(F90:S90)</f>
        <v>1</v>
      </c>
      <c r="F90" s="51"/>
      <c r="G90" s="258"/>
      <c r="H90" s="51"/>
      <c r="I90" s="258"/>
      <c r="J90" s="51"/>
      <c r="K90" s="258"/>
      <c r="L90" s="51">
        <v>1</v>
      </c>
      <c r="M90" s="258"/>
      <c r="N90" s="51"/>
      <c r="O90" s="258"/>
      <c r="P90" s="51"/>
      <c r="Q90" s="425"/>
      <c r="R90" s="51"/>
      <c r="S90" s="257"/>
      <c r="T90" s="56"/>
      <c r="U90" s="56"/>
      <c r="V90" s="26"/>
      <c r="W90" s="119"/>
    </row>
    <row r="91" spans="2:25" s="54" customFormat="1" x14ac:dyDescent="0.25">
      <c r="B91" s="183"/>
      <c r="C91" s="44"/>
      <c r="D91" s="26"/>
      <c r="E91" s="515"/>
      <c r="F91" s="26"/>
      <c r="G91" s="515"/>
      <c r="H91" s="26"/>
      <c r="I91" s="515"/>
      <c r="J91" s="26"/>
      <c r="K91" s="515"/>
      <c r="L91" s="26"/>
      <c r="M91" s="515"/>
      <c r="N91" s="26"/>
      <c r="O91" s="515"/>
      <c r="P91" s="26"/>
      <c r="Q91" s="55"/>
      <c r="R91" s="26"/>
      <c r="S91" s="118"/>
      <c r="T91" s="56"/>
      <c r="U91" s="56"/>
      <c r="V91" s="26"/>
      <c r="W91" s="119"/>
    </row>
    <row r="92" spans="2:25" s="54" customFormat="1" x14ac:dyDescent="0.25">
      <c r="B92" s="571" t="s">
        <v>17</v>
      </c>
      <c r="C92" s="44"/>
      <c r="D92" s="122">
        <v>5</v>
      </c>
      <c r="E92" s="516">
        <f>F92+H92+J92+L92+N92+R92+P92</f>
        <v>5</v>
      </c>
      <c r="F92" s="26">
        <f>SUM(F93:F98)</f>
        <v>5</v>
      </c>
      <c r="G92" s="515"/>
      <c r="H92" s="26"/>
      <c r="I92" s="515"/>
      <c r="J92" s="26"/>
      <c r="K92" s="515"/>
      <c r="L92" s="26"/>
      <c r="M92" s="515"/>
      <c r="N92" s="26"/>
      <c r="O92" s="515"/>
      <c r="P92" s="26"/>
      <c r="Q92" s="55"/>
      <c r="R92" s="26"/>
      <c r="S92" s="118"/>
      <c r="T92" s="56"/>
      <c r="U92" s="56"/>
      <c r="V92" s="26"/>
      <c r="W92" s="119"/>
    </row>
    <row r="93" spans="2:25" s="54" customFormat="1" x14ac:dyDescent="0.25">
      <c r="B93" s="183" t="s">
        <v>374</v>
      </c>
      <c r="C93" s="44"/>
      <c r="D93" s="26"/>
      <c r="E93" s="532">
        <f>SUM(F93:S93)</f>
        <v>1</v>
      </c>
      <c r="F93" s="24">
        <v>1</v>
      </c>
      <c r="G93" s="532"/>
      <c r="H93" s="24"/>
      <c r="I93" s="532"/>
      <c r="J93" s="24"/>
      <c r="K93" s="532"/>
      <c r="L93" s="24"/>
      <c r="M93" s="532"/>
      <c r="N93" s="24"/>
      <c r="O93" s="532"/>
      <c r="P93" s="24"/>
      <c r="Q93" s="426"/>
      <c r="R93" s="24"/>
      <c r="S93" s="422"/>
      <c r="T93" s="56"/>
      <c r="U93" s="56"/>
      <c r="V93" s="26"/>
      <c r="W93" s="119"/>
    </row>
    <row r="94" spans="2:25" s="54" customFormat="1" x14ac:dyDescent="0.25">
      <c r="B94" s="183" t="s">
        <v>159</v>
      </c>
      <c r="C94" s="44"/>
      <c r="D94" s="26"/>
      <c r="E94" s="502">
        <f>SUM(F94:S94)</f>
        <v>1</v>
      </c>
      <c r="F94" s="11">
        <v>1</v>
      </c>
      <c r="G94" s="502"/>
      <c r="H94" s="11"/>
      <c r="I94" s="502"/>
      <c r="J94" s="11"/>
      <c r="K94" s="502"/>
      <c r="L94" s="11"/>
      <c r="M94" s="502"/>
      <c r="N94" s="11"/>
      <c r="O94" s="502"/>
      <c r="P94" s="11"/>
      <c r="Q94" s="130"/>
      <c r="R94" s="11"/>
      <c r="S94" s="345"/>
      <c r="T94" s="56"/>
      <c r="U94" s="56"/>
      <c r="V94" s="26"/>
      <c r="W94" s="119"/>
    </row>
    <row r="95" spans="2:25" s="54" customFormat="1" x14ac:dyDescent="0.25">
      <c r="B95" s="183" t="s">
        <v>436</v>
      </c>
      <c r="C95" s="44"/>
      <c r="D95" s="26"/>
      <c r="E95" s="502">
        <f t="shared" ref="E95:E96" si="0">SUM(F95:S95)</f>
        <v>1</v>
      </c>
      <c r="F95" s="11">
        <v>1</v>
      </c>
      <c r="G95" s="502"/>
      <c r="H95" s="11"/>
      <c r="I95" s="502"/>
      <c r="J95" s="11"/>
      <c r="K95" s="502"/>
      <c r="L95" s="11"/>
      <c r="M95" s="502"/>
      <c r="N95" s="11"/>
      <c r="O95" s="502"/>
      <c r="P95" s="11"/>
      <c r="Q95" s="130"/>
      <c r="R95" s="11"/>
      <c r="S95" s="345"/>
      <c r="T95" s="56"/>
      <c r="U95" s="56"/>
      <c r="V95" s="26"/>
      <c r="W95" s="119"/>
    </row>
    <row r="96" spans="2:25" s="54" customFormat="1" x14ac:dyDescent="0.25">
      <c r="B96" s="183" t="s">
        <v>437</v>
      </c>
      <c r="C96" s="44"/>
      <c r="D96" s="26"/>
      <c r="E96" s="502">
        <f t="shared" si="0"/>
        <v>1</v>
      </c>
      <c r="F96" s="11">
        <v>1</v>
      </c>
      <c r="G96" s="502"/>
      <c r="H96" s="11"/>
      <c r="I96" s="502"/>
      <c r="J96" s="11"/>
      <c r="K96" s="502"/>
      <c r="L96" s="11"/>
      <c r="M96" s="502"/>
      <c r="N96" s="11"/>
      <c r="O96" s="502"/>
      <c r="P96" s="11"/>
      <c r="Q96" s="130"/>
      <c r="R96" s="11"/>
      <c r="S96" s="345"/>
      <c r="T96" s="56" t="s">
        <v>7</v>
      </c>
      <c r="U96" s="56"/>
      <c r="V96" s="26"/>
      <c r="W96" s="119"/>
    </row>
    <row r="97" spans="1:23" s="54" customFormat="1" x14ac:dyDescent="0.25">
      <c r="B97" s="183" t="s">
        <v>438</v>
      </c>
      <c r="C97" s="44"/>
      <c r="D97" s="26"/>
      <c r="E97" s="533">
        <f>SUM(F97:S97)</f>
        <v>1</v>
      </c>
      <c r="F97" s="23">
        <v>1</v>
      </c>
      <c r="G97" s="533"/>
      <c r="H97" s="23"/>
      <c r="I97" s="533"/>
      <c r="J97" s="23"/>
      <c r="K97" s="533"/>
      <c r="L97" s="23"/>
      <c r="M97" s="533"/>
      <c r="N97" s="23"/>
      <c r="O97" s="533"/>
      <c r="P97" s="23"/>
      <c r="Q97" s="427"/>
      <c r="R97" s="23"/>
      <c r="S97" s="256"/>
      <c r="T97" s="56"/>
      <c r="U97" s="56"/>
      <c r="V97" s="26"/>
      <c r="W97" s="119"/>
    </row>
    <row r="98" spans="1:23" s="54" customFormat="1" hidden="1" x14ac:dyDescent="0.25">
      <c r="B98" s="183" t="s">
        <v>192</v>
      </c>
      <c r="C98" s="44"/>
      <c r="D98" s="26"/>
      <c r="E98" s="515"/>
      <c r="F98" s="27"/>
      <c r="G98" s="515"/>
      <c r="H98" s="27"/>
      <c r="I98" s="515"/>
      <c r="J98" s="27"/>
      <c r="K98" s="515"/>
      <c r="L98" s="27"/>
      <c r="M98" s="515"/>
      <c r="N98" s="27"/>
      <c r="O98" s="515"/>
      <c r="P98" s="26"/>
      <c r="Q98" s="55"/>
      <c r="R98" s="26"/>
      <c r="S98" s="118"/>
      <c r="T98" s="56"/>
      <c r="U98" s="56"/>
      <c r="V98" s="26"/>
      <c r="W98" s="119"/>
    </row>
    <row r="99" spans="1:23" s="54" customFormat="1" x14ac:dyDescent="0.25">
      <c r="B99" s="183"/>
      <c r="C99" s="44"/>
      <c r="D99" s="26"/>
      <c r="E99" s="515"/>
      <c r="F99" s="26"/>
      <c r="G99" s="515"/>
      <c r="H99" s="26"/>
      <c r="I99" s="515"/>
      <c r="J99" s="26"/>
      <c r="K99" s="515"/>
      <c r="L99" s="26"/>
      <c r="M99" s="515"/>
      <c r="N99" s="26"/>
      <c r="O99" s="515"/>
      <c r="P99" s="26"/>
      <c r="Q99" s="55"/>
      <c r="R99" s="26"/>
      <c r="S99" s="118"/>
      <c r="T99" s="56"/>
      <c r="U99" s="56"/>
      <c r="V99" s="26"/>
      <c r="W99" s="119"/>
    </row>
    <row r="100" spans="1:23" s="54" customFormat="1" x14ac:dyDescent="0.25">
      <c r="A100" s="54" t="s">
        <v>7</v>
      </c>
      <c r="B100" s="571" t="s">
        <v>439</v>
      </c>
      <c r="C100" s="44"/>
      <c r="D100" s="122">
        <v>7</v>
      </c>
      <c r="E100" s="516">
        <f>F100+H100+J100+L100+N100+R100+P100</f>
        <v>10</v>
      </c>
      <c r="F100" s="26">
        <f>SUM(F101:F107)</f>
        <v>5</v>
      </c>
      <c r="G100" s="515"/>
      <c r="H100" s="26">
        <f>SUM(H101:H107)</f>
        <v>1</v>
      </c>
      <c r="I100" s="515"/>
      <c r="J100" s="26">
        <f>SUM(J101:J107)</f>
        <v>1</v>
      </c>
      <c r="K100" s="515"/>
      <c r="L100" s="26"/>
      <c r="M100" s="515"/>
      <c r="N100" s="26">
        <f>SUM(N101:N107)</f>
        <v>1</v>
      </c>
      <c r="O100" s="515"/>
      <c r="P100" s="26"/>
      <c r="Q100" s="55"/>
      <c r="R100" s="26">
        <f>SUM(R101:R107)</f>
        <v>2</v>
      </c>
      <c r="S100" s="118"/>
      <c r="T100" s="56"/>
      <c r="U100" s="56"/>
      <c r="V100" s="26"/>
      <c r="W100" s="119"/>
    </row>
    <row r="101" spans="1:23" s="54" customFormat="1" x14ac:dyDescent="0.25">
      <c r="B101" s="183" t="s">
        <v>440</v>
      </c>
      <c r="C101" s="44"/>
      <c r="D101" s="26"/>
      <c r="E101" s="529">
        <f>SUM(F101:S101)</f>
        <v>1</v>
      </c>
      <c r="F101" s="24">
        <v>1</v>
      </c>
      <c r="G101" s="532"/>
      <c r="H101" s="24"/>
      <c r="I101" s="532"/>
      <c r="J101" s="24"/>
      <c r="K101" s="532"/>
      <c r="L101" s="24"/>
      <c r="M101" s="532"/>
      <c r="N101" s="24"/>
      <c r="O101" s="532"/>
      <c r="P101" s="24"/>
      <c r="Q101" s="426"/>
      <c r="R101" s="24"/>
      <c r="S101" s="422"/>
      <c r="T101" s="56"/>
      <c r="U101" s="56"/>
      <c r="V101" s="26"/>
      <c r="W101" s="119"/>
    </row>
    <row r="102" spans="1:23" s="54" customFormat="1" x14ac:dyDescent="0.25">
      <c r="B102" s="183" t="s">
        <v>441</v>
      </c>
      <c r="C102" s="44"/>
      <c r="D102" s="26"/>
      <c r="E102" s="507">
        <f t="shared" ref="E102:E106" si="1">SUM(F102:S102)</f>
        <v>2</v>
      </c>
      <c r="F102" s="11">
        <v>1</v>
      </c>
      <c r="G102" s="502"/>
      <c r="H102" s="11">
        <v>1</v>
      </c>
      <c r="I102" s="502"/>
      <c r="J102" s="11"/>
      <c r="K102" s="502"/>
      <c r="L102" s="11"/>
      <c r="M102" s="502"/>
      <c r="N102" s="11"/>
      <c r="O102" s="502"/>
      <c r="P102" s="11"/>
      <c r="Q102" s="130"/>
      <c r="R102" s="11"/>
      <c r="S102" s="345"/>
      <c r="T102" s="56"/>
      <c r="U102" s="56"/>
      <c r="V102" s="26"/>
      <c r="W102" s="119"/>
    </row>
    <row r="103" spans="1:23" s="54" customFormat="1" x14ac:dyDescent="0.25">
      <c r="B103" s="183" t="s">
        <v>193</v>
      </c>
      <c r="C103" s="44"/>
      <c r="D103" s="26"/>
      <c r="E103" s="507">
        <f t="shared" si="1"/>
        <v>1</v>
      </c>
      <c r="F103" s="11"/>
      <c r="G103" s="502"/>
      <c r="H103" s="11"/>
      <c r="I103" s="502"/>
      <c r="J103" s="11"/>
      <c r="K103" s="502"/>
      <c r="L103" s="11"/>
      <c r="M103" s="502"/>
      <c r="N103" s="11"/>
      <c r="O103" s="502"/>
      <c r="P103" s="11"/>
      <c r="Q103" s="130"/>
      <c r="R103" s="11">
        <v>1</v>
      </c>
      <c r="S103" s="345"/>
      <c r="T103" s="56"/>
      <c r="U103" s="56"/>
      <c r="V103" s="26"/>
      <c r="W103" s="119"/>
    </row>
    <row r="104" spans="1:23" s="54" customFormat="1" x14ac:dyDescent="0.25">
      <c r="B104" s="183" t="s">
        <v>442</v>
      </c>
      <c r="C104" s="44"/>
      <c r="D104" s="26"/>
      <c r="E104" s="507">
        <f t="shared" si="1"/>
        <v>2</v>
      </c>
      <c r="F104" s="11">
        <v>1</v>
      </c>
      <c r="G104" s="502"/>
      <c r="H104" s="11"/>
      <c r="I104" s="502"/>
      <c r="J104" s="11">
        <v>1</v>
      </c>
      <c r="K104" s="502"/>
      <c r="L104" s="11"/>
      <c r="M104" s="502"/>
      <c r="N104" s="11"/>
      <c r="O104" s="502"/>
      <c r="P104" s="11"/>
      <c r="Q104" s="130"/>
      <c r="R104" s="11"/>
      <c r="S104" s="345"/>
      <c r="T104" s="56"/>
      <c r="U104" s="56"/>
      <c r="V104" s="26"/>
      <c r="W104" s="119"/>
    </row>
    <row r="105" spans="1:23" s="54" customFormat="1" x14ac:dyDescent="0.25">
      <c r="B105" s="183" t="s">
        <v>443</v>
      </c>
      <c r="C105" s="44"/>
      <c r="D105" s="26"/>
      <c r="E105" s="507">
        <f t="shared" si="1"/>
        <v>2</v>
      </c>
      <c r="F105" s="11">
        <v>1</v>
      </c>
      <c r="G105" s="502"/>
      <c r="H105" s="11"/>
      <c r="I105" s="502"/>
      <c r="J105" s="11"/>
      <c r="K105" s="502"/>
      <c r="L105" s="11"/>
      <c r="M105" s="502"/>
      <c r="N105" s="11">
        <v>1</v>
      </c>
      <c r="O105" s="502"/>
      <c r="P105" s="11"/>
      <c r="Q105" s="130"/>
      <c r="R105" s="11"/>
      <c r="S105" s="345"/>
      <c r="T105" s="56"/>
      <c r="U105" s="56"/>
      <c r="V105" s="26"/>
      <c r="W105" s="119"/>
    </row>
    <row r="106" spans="1:23" s="54" customFormat="1" x14ac:dyDescent="0.25">
      <c r="B106" s="183" t="s">
        <v>444</v>
      </c>
      <c r="C106" s="44"/>
      <c r="D106" s="26"/>
      <c r="E106" s="507">
        <f t="shared" si="1"/>
        <v>1</v>
      </c>
      <c r="F106" s="11"/>
      <c r="G106" s="502"/>
      <c r="H106" s="11"/>
      <c r="I106" s="502"/>
      <c r="J106" s="11"/>
      <c r="K106" s="502"/>
      <c r="L106" s="11"/>
      <c r="M106" s="502"/>
      <c r="N106" s="11"/>
      <c r="O106" s="502"/>
      <c r="P106" s="11"/>
      <c r="Q106" s="130"/>
      <c r="R106" s="11">
        <v>1</v>
      </c>
      <c r="S106" s="345"/>
      <c r="T106" s="56"/>
      <c r="U106" s="56"/>
      <c r="V106" s="26"/>
      <c r="W106" s="119"/>
    </row>
    <row r="107" spans="1:23" s="54" customFormat="1" x14ac:dyDescent="0.25">
      <c r="B107" s="183" t="s">
        <v>445</v>
      </c>
      <c r="C107" s="44"/>
      <c r="D107" s="26"/>
      <c r="E107" s="521">
        <f>SUM(F107:S107)</f>
        <v>1</v>
      </c>
      <c r="F107" s="23">
        <v>1</v>
      </c>
      <c r="G107" s="533"/>
      <c r="H107" s="23"/>
      <c r="I107" s="533"/>
      <c r="J107" s="23"/>
      <c r="K107" s="533"/>
      <c r="L107" s="23"/>
      <c r="M107" s="533"/>
      <c r="N107" s="23"/>
      <c r="O107" s="533"/>
      <c r="P107" s="23"/>
      <c r="Q107" s="427"/>
      <c r="R107" s="23"/>
      <c r="S107" s="256"/>
      <c r="T107" s="56"/>
      <c r="U107" s="56"/>
      <c r="V107" s="26"/>
      <c r="W107" s="119"/>
    </row>
    <row r="108" spans="1:23" s="54" customFormat="1" x14ac:dyDescent="0.25">
      <c r="B108" s="183"/>
      <c r="C108" s="44"/>
      <c r="D108" s="26"/>
      <c r="E108" s="515"/>
      <c r="F108" s="26"/>
      <c r="G108" s="515"/>
      <c r="H108" s="26"/>
      <c r="I108" s="515"/>
      <c r="J108" s="26"/>
      <c r="K108" s="515"/>
      <c r="L108" s="26"/>
      <c r="M108" s="515"/>
      <c r="N108" s="26"/>
      <c r="O108" s="515"/>
      <c r="P108" s="26"/>
      <c r="Q108" s="55"/>
      <c r="R108" s="26"/>
      <c r="S108" s="118"/>
      <c r="T108" s="56"/>
      <c r="U108" s="56"/>
      <c r="V108" s="26"/>
      <c r="W108" s="119"/>
    </row>
    <row r="109" spans="1:23" s="54" customFormat="1" x14ac:dyDescent="0.25">
      <c r="B109" s="571" t="s">
        <v>20</v>
      </c>
      <c r="C109" s="44"/>
      <c r="D109" s="122">
        <v>12</v>
      </c>
      <c r="E109" s="516">
        <f>F109+H109+J109+L109+N109+R109+P109</f>
        <v>15</v>
      </c>
      <c r="F109" s="26">
        <f>SUM(F110:F121)</f>
        <v>8</v>
      </c>
      <c r="G109" s="515"/>
      <c r="H109" s="26">
        <f>SUM(H110:H121)</f>
        <v>5</v>
      </c>
      <c r="I109" s="515"/>
      <c r="J109" s="26">
        <f>SUM(J110:J121)</f>
        <v>1</v>
      </c>
      <c r="K109" s="515"/>
      <c r="L109" s="26"/>
      <c r="M109" s="515"/>
      <c r="N109" s="26"/>
      <c r="O109" s="515"/>
      <c r="P109" s="26"/>
      <c r="Q109" s="55"/>
      <c r="R109" s="26">
        <f>SUM(R110:R121)</f>
        <v>1</v>
      </c>
      <c r="S109" s="118"/>
      <c r="T109" s="56"/>
      <c r="U109" s="56"/>
      <c r="V109" s="26"/>
      <c r="W109" s="119"/>
    </row>
    <row r="110" spans="1:23" s="54" customFormat="1" x14ac:dyDescent="0.25">
      <c r="B110" s="183" t="s">
        <v>472</v>
      </c>
      <c r="C110" s="44"/>
      <c r="D110" s="26"/>
      <c r="E110" s="532">
        <f>SUM(F110:S110)</f>
        <v>1</v>
      </c>
      <c r="F110" s="24">
        <v>1</v>
      </c>
      <c r="G110" s="532"/>
      <c r="H110" s="24"/>
      <c r="I110" s="532"/>
      <c r="J110" s="24"/>
      <c r="K110" s="532"/>
      <c r="L110" s="24"/>
      <c r="M110" s="532"/>
      <c r="N110" s="24"/>
      <c r="O110" s="532"/>
      <c r="P110" s="24"/>
      <c r="Q110" s="426"/>
      <c r="R110" s="24"/>
      <c r="S110" s="422"/>
      <c r="T110" s="56"/>
      <c r="U110" s="56"/>
      <c r="V110" s="26"/>
      <c r="W110" s="119"/>
    </row>
    <row r="111" spans="1:23" s="54" customFormat="1" x14ac:dyDescent="0.25">
      <c r="B111" s="183" t="s">
        <v>446</v>
      </c>
      <c r="C111" s="44"/>
      <c r="D111" s="26"/>
      <c r="E111" s="502">
        <f t="shared" ref="E111:E120" si="2">SUM(F111:S111)</f>
        <v>2</v>
      </c>
      <c r="F111" s="11">
        <v>1</v>
      </c>
      <c r="G111" s="502"/>
      <c r="H111" s="11">
        <v>1</v>
      </c>
      <c r="I111" s="502"/>
      <c r="J111" s="11"/>
      <c r="K111" s="502"/>
      <c r="L111" s="11"/>
      <c r="M111" s="502"/>
      <c r="N111" s="11"/>
      <c r="O111" s="502"/>
      <c r="P111" s="11"/>
      <c r="Q111" s="130"/>
      <c r="R111" s="11"/>
      <c r="S111" s="345"/>
      <c r="T111" s="56"/>
      <c r="U111" s="56"/>
      <c r="V111" s="26"/>
      <c r="W111" s="119"/>
    </row>
    <row r="112" spans="1:23" s="54" customFormat="1" x14ac:dyDescent="0.25">
      <c r="B112" s="183" t="s">
        <v>196</v>
      </c>
      <c r="C112" s="44"/>
      <c r="D112" s="26"/>
      <c r="E112" s="502">
        <f t="shared" si="2"/>
        <v>1</v>
      </c>
      <c r="F112" s="11">
        <v>1</v>
      </c>
      <c r="G112" s="502"/>
      <c r="H112" s="11"/>
      <c r="I112" s="502"/>
      <c r="J112" s="11"/>
      <c r="K112" s="502"/>
      <c r="L112" s="11"/>
      <c r="M112" s="502"/>
      <c r="N112" s="11"/>
      <c r="O112" s="502"/>
      <c r="P112" s="11"/>
      <c r="Q112" s="130"/>
      <c r="R112" s="11"/>
      <c r="S112" s="345"/>
      <c r="T112" s="56"/>
      <c r="U112" s="56"/>
      <c r="V112" s="26"/>
      <c r="W112" s="119"/>
    </row>
    <row r="113" spans="2:23" s="54" customFormat="1" x14ac:dyDescent="0.25">
      <c r="B113" s="183" t="s">
        <v>447</v>
      </c>
      <c r="C113" s="44"/>
      <c r="D113" s="26"/>
      <c r="E113" s="502">
        <f t="shared" si="2"/>
        <v>1</v>
      </c>
      <c r="F113" s="11">
        <v>1</v>
      </c>
      <c r="G113" s="502"/>
      <c r="H113" s="11"/>
      <c r="I113" s="502"/>
      <c r="J113" s="11"/>
      <c r="K113" s="502"/>
      <c r="L113" s="11"/>
      <c r="M113" s="502"/>
      <c r="N113" s="11"/>
      <c r="O113" s="502"/>
      <c r="P113" s="11"/>
      <c r="Q113" s="130"/>
      <c r="R113" s="11"/>
      <c r="S113" s="345"/>
      <c r="T113" s="56"/>
      <c r="U113" s="56"/>
      <c r="V113" s="26"/>
      <c r="W113" s="119"/>
    </row>
    <row r="114" spans="2:23" s="54" customFormat="1" x14ac:dyDescent="0.25">
      <c r="B114" s="183" t="s">
        <v>144</v>
      </c>
      <c r="C114" s="44"/>
      <c r="D114" s="26"/>
      <c r="E114" s="502">
        <f t="shared" si="2"/>
        <v>1</v>
      </c>
      <c r="F114" s="11"/>
      <c r="G114" s="502"/>
      <c r="H114" s="11">
        <v>1</v>
      </c>
      <c r="I114" s="502"/>
      <c r="J114" s="11"/>
      <c r="K114" s="502"/>
      <c r="L114" s="11"/>
      <c r="M114" s="502"/>
      <c r="N114" s="11"/>
      <c r="O114" s="502"/>
      <c r="P114" s="11"/>
      <c r="Q114" s="130"/>
      <c r="R114" s="11"/>
      <c r="S114" s="345"/>
      <c r="T114" s="56"/>
      <c r="U114" s="56"/>
      <c r="V114" s="26"/>
      <c r="W114" s="119"/>
    </row>
    <row r="115" spans="2:23" s="54" customFormat="1" x14ac:dyDescent="0.25">
      <c r="B115" s="183" t="s">
        <v>709</v>
      </c>
      <c r="C115" s="44"/>
      <c r="D115" s="26"/>
      <c r="E115" s="502">
        <f t="shared" si="2"/>
        <v>2</v>
      </c>
      <c r="F115" s="11">
        <v>1</v>
      </c>
      <c r="G115" s="502"/>
      <c r="H115" s="11">
        <v>1</v>
      </c>
      <c r="I115" s="502"/>
      <c r="J115" s="11"/>
      <c r="K115" s="502"/>
      <c r="L115" s="11"/>
      <c r="M115" s="502"/>
      <c r="N115" s="11"/>
      <c r="O115" s="502"/>
      <c r="P115" s="11"/>
      <c r="Q115" s="130"/>
      <c r="R115" s="11"/>
      <c r="S115" s="345"/>
      <c r="T115" s="56"/>
      <c r="U115" s="56"/>
      <c r="V115" s="26"/>
      <c r="W115" s="119"/>
    </row>
    <row r="116" spans="2:23" s="54" customFormat="1" x14ac:dyDescent="0.25">
      <c r="B116" s="183" t="s">
        <v>252</v>
      </c>
      <c r="C116" s="44"/>
      <c r="D116" s="26"/>
      <c r="E116" s="502">
        <f t="shared" si="2"/>
        <v>1</v>
      </c>
      <c r="F116" s="11"/>
      <c r="G116" s="502"/>
      <c r="H116" s="11"/>
      <c r="I116" s="502"/>
      <c r="J116" s="11"/>
      <c r="K116" s="502"/>
      <c r="L116" s="11"/>
      <c r="M116" s="502"/>
      <c r="N116" s="11"/>
      <c r="O116" s="502"/>
      <c r="P116" s="11"/>
      <c r="Q116" s="130"/>
      <c r="R116" s="11">
        <v>1</v>
      </c>
      <c r="S116" s="345"/>
      <c r="T116" s="56"/>
      <c r="U116" s="56"/>
      <c r="V116" s="26"/>
      <c r="W116" s="119"/>
    </row>
    <row r="117" spans="2:23" s="54" customFormat="1" x14ac:dyDescent="0.25">
      <c r="B117" s="183" t="s">
        <v>148</v>
      </c>
      <c r="C117" s="44"/>
      <c r="D117" s="26"/>
      <c r="E117" s="502">
        <f t="shared" si="2"/>
        <v>1</v>
      </c>
      <c r="F117" s="11">
        <v>1</v>
      </c>
      <c r="G117" s="502"/>
      <c r="H117" s="11"/>
      <c r="I117" s="502"/>
      <c r="J117" s="11"/>
      <c r="K117" s="502"/>
      <c r="L117" s="11"/>
      <c r="M117" s="502"/>
      <c r="N117" s="11"/>
      <c r="O117" s="502"/>
      <c r="P117" s="11"/>
      <c r="Q117" s="130"/>
      <c r="R117" s="11"/>
      <c r="S117" s="345"/>
      <c r="T117" s="56"/>
      <c r="U117" s="56"/>
      <c r="V117" s="26"/>
      <c r="W117" s="119"/>
    </row>
    <row r="118" spans="2:23" s="54" customFormat="1" x14ac:dyDescent="0.25">
      <c r="B118" s="183" t="s">
        <v>382</v>
      </c>
      <c r="C118" s="44"/>
      <c r="D118" s="26"/>
      <c r="E118" s="502">
        <f t="shared" si="2"/>
        <v>2</v>
      </c>
      <c r="F118" s="11">
        <v>1</v>
      </c>
      <c r="G118" s="502"/>
      <c r="H118" s="11">
        <v>1</v>
      </c>
      <c r="I118" s="502"/>
      <c r="J118" s="11"/>
      <c r="K118" s="502"/>
      <c r="L118" s="11"/>
      <c r="M118" s="502"/>
      <c r="N118" s="11"/>
      <c r="O118" s="502"/>
      <c r="P118" s="11"/>
      <c r="Q118" s="130"/>
      <c r="R118" s="11"/>
      <c r="S118" s="345"/>
      <c r="T118" s="56"/>
      <c r="U118" s="56"/>
      <c r="V118" s="26"/>
      <c r="W118" s="119"/>
    </row>
    <row r="119" spans="2:23" s="54" customFormat="1" x14ac:dyDescent="0.25">
      <c r="B119" s="183" t="s">
        <v>448</v>
      </c>
      <c r="C119" s="44"/>
      <c r="D119" s="26"/>
      <c r="E119" s="502">
        <f t="shared" si="2"/>
        <v>1</v>
      </c>
      <c r="F119" s="11"/>
      <c r="G119" s="502"/>
      <c r="H119" s="11">
        <v>1</v>
      </c>
      <c r="I119" s="502"/>
      <c r="J119" s="11"/>
      <c r="K119" s="502"/>
      <c r="L119" s="11"/>
      <c r="M119" s="502"/>
      <c r="N119" s="11"/>
      <c r="O119" s="502"/>
      <c r="P119" s="11"/>
      <c r="Q119" s="130"/>
      <c r="R119" s="11"/>
      <c r="S119" s="345"/>
      <c r="T119" s="56"/>
      <c r="U119" s="56"/>
      <c r="V119" s="26"/>
      <c r="W119" s="119"/>
    </row>
    <row r="120" spans="2:23" s="54" customFormat="1" x14ac:dyDescent="0.25">
      <c r="B120" s="183" t="s">
        <v>449</v>
      </c>
      <c r="C120" s="44"/>
      <c r="D120" s="26"/>
      <c r="E120" s="502">
        <f t="shared" si="2"/>
        <v>1</v>
      </c>
      <c r="F120" s="11">
        <v>1</v>
      </c>
      <c r="G120" s="502"/>
      <c r="H120" s="11"/>
      <c r="I120" s="502"/>
      <c r="J120" s="11"/>
      <c r="K120" s="502"/>
      <c r="L120" s="11"/>
      <c r="M120" s="502"/>
      <c r="N120" s="11"/>
      <c r="O120" s="502"/>
      <c r="P120" s="11"/>
      <c r="Q120" s="130"/>
      <c r="R120" s="11"/>
      <c r="S120" s="345"/>
      <c r="T120" s="56"/>
      <c r="U120" s="56"/>
      <c r="V120" s="26"/>
      <c r="W120" s="119"/>
    </row>
    <row r="121" spans="2:23" s="54" customFormat="1" x14ac:dyDescent="0.25">
      <c r="B121" s="183" t="s">
        <v>450</v>
      </c>
      <c r="C121" s="44"/>
      <c r="D121" s="26"/>
      <c r="E121" s="533">
        <f>SUM(F121:S121)</f>
        <v>1</v>
      </c>
      <c r="F121" s="23"/>
      <c r="G121" s="533"/>
      <c r="H121" s="23"/>
      <c r="I121" s="533"/>
      <c r="J121" s="23">
        <v>1</v>
      </c>
      <c r="K121" s="533"/>
      <c r="L121" s="23"/>
      <c r="M121" s="533"/>
      <c r="N121" s="23"/>
      <c r="O121" s="533"/>
      <c r="P121" s="23"/>
      <c r="Q121" s="427"/>
      <c r="R121" s="23"/>
      <c r="S121" s="256"/>
      <c r="T121" s="56"/>
      <c r="U121" s="56"/>
      <c r="V121" s="26"/>
      <c r="W121" s="119"/>
    </row>
    <row r="122" spans="2:23" s="54" customFormat="1" x14ac:dyDescent="0.25">
      <c r="B122" s="183"/>
      <c r="C122" s="44"/>
      <c r="D122" s="26"/>
      <c r="E122" s="515"/>
      <c r="F122" s="456"/>
      <c r="G122" s="358"/>
      <c r="H122" s="456"/>
      <c r="I122" s="358"/>
      <c r="J122" s="456"/>
      <c r="K122" s="358"/>
      <c r="L122" s="456"/>
      <c r="M122" s="358"/>
      <c r="N122" s="456"/>
      <c r="O122" s="358"/>
      <c r="P122" s="456"/>
      <c r="Q122" s="573"/>
      <c r="R122" s="456"/>
      <c r="S122" s="118"/>
      <c r="T122" s="56"/>
      <c r="U122" s="56"/>
      <c r="V122" s="26"/>
      <c r="W122" s="119"/>
    </row>
    <row r="123" spans="2:23" s="54" customFormat="1" ht="13.2" customHeight="1" x14ac:dyDescent="0.25">
      <c r="B123" s="571" t="s">
        <v>225</v>
      </c>
      <c r="C123" s="44"/>
      <c r="D123" s="26">
        <v>1</v>
      </c>
      <c r="E123" s="622">
        <v>1</v>
      </c>
      <c r="F123" s="26"/>
      <c r="G123" s="515"/>
      <c r="H123" s="26">
        <v>1</v>
      </c>
      <c r="I123" s="515"/>
      <c r="J123" s="26"/>
      <c r="K123" s="515"/>
      <c r="L123" s="26"/>
      <c r="M123" s="515"/>
      <c r="N123" s="26"/>
      <c r="O123" s="515"/>
      <c r="P123" s="26"/>
      <c r="Q123" s="55"/>
      <c r="R123" s="26"/>
      <c r="S123" s="118"/>
      <c r="T123" s="56"/>
      <c r="U123" s="56"/>
      <c r="V123" s="26"/>
      <c r="W123" s="119"/>
    </row>
    <row r="124" spans="2:23" s="54" customFormat="1" ht="13.2" customHeight="1" x14ac:dyDescent="0.25">
      <c r="B124" s="183" t="s">
        <v>140</v>
      </c>
      <c r="C124" s="44"/>
      <c r="D124" s="26"/>
      <c r="E124" s="258">
        <f>SUM(F124:S124)</f>
        <v>1</v>
      </c>
      <c r="F124" s="51"/>
      <c r="G124" s="258"/>
      <c r="H124" s="51">
        <v>1</v>
      </c>
      <c r="I124" s="258"/>
      <c r="J124" s="51"/>
      <c r="K124" s="258"/>
      <c r="L124" s="51"/>
      <c r="M124" s="258"/>
      <c r="N124" s="51"/>
      <c r="O124" s="258"/>
      <c r="P124" s="51"/>
      <c r="Q124" s="425"/>
      <c r="R124" s="51"/>
      <c r="S124" s="257"/>
      <c r="T124" s="56"/>
      <c r="U124" s="56"/>
      <c r="V124" s="26"/>
      <c r="W124" s="119"/>
    </row>
    <row r="125" spans="2:23" s="54" customFormat="1" ht="13.2" customHeight="1" x14ac:dyDescent="0.25">
      <c r="B125" s="183"/>
      <c r="C125" s="44"/>
      <c r="D125" s="26"/>
      <c r="E125" s="515"/>
      <c r="F125" s="26"/>
      <c r="G125" s="515"/>
      <c r="H125" s="26"/>
      <c r="I125" s="515"/>
      <c r="J125" s="26"/>
      <c r="K125" s="515"/>
      <c r="L125" s="26"/>
      <c r="M125" s="515"/>
      <c r="N125" s="26"/>
      <c r="O125" s="515"/>
      <c r="P125" s="26"/>
      <c r="Q125" s="55"/>
      <c r="R125" s="26"/>
      <c r="S125" s="118"/>
      <c r="T125" s="56"/>
      <c r="U125" s="56"/>
      <c r="V125" s="26"/>
      <c r="W125" s="119"/>
    </row>
    <row r="126" spans="2:23" s="54" customFormat="1" x14ac:dyDescent="0.25">
      <c r="B126" s="571" t="s">
        <v>0</v>
      </c>
      <c r="C126" s="44"/>
      <c r="D126" s="26">
        <v>1</v>
      </c>
      <c r="E126" s="622">
        <f>F126+H126+J126+L126+N126+R126</f>
        <v>1</v>
      </c>
      <c r="F126" s="26">
        <v>1</v>
      </c>
      <c r="G126" s="515"/>
      <c r="H126" s="26"/>
      <c r="I126" s="515"/>
      <c r="J126" s="26"/>
      <c r="K126" s="515"/>
      <c r="L126" s="26"/>
      <c r="M126" s="515"/>
      <c r="N126" s="26"/>
      <c r="O126" s="515"/>
      <c r="P126" s="26"/>
      <c r="Q126" s="55"/>
      <c r="R126" s="26"/>
      <c r="S126" s="118"/>
      <c r="T126" s="56"/>
      <c r="U126" s="56"/>
      <c r="V126" s="26"/>
      <c r="W126" s="119"/>
    </row>
    <row r="127" spans="2:23" s="54" customFormat="1" x14ac:dyDescent="0.25">
      <c r="B127" s="68" t="s">
        <v>451</v>
      </c>
      <c r="C127" s="61"/>
      <c r="D127" s="27"/>
      <c r="E127" s="258">
        <f>SUM(F127:S127)</f>
        <v>1</v>
      </c>
      <c r="F127" s="51">
        <v>1</v>
      </c>
      <c r="G127" s="258"/>
      <c r="H127" s="51"/>
      <c r="I127" s="258"/>
      <c r="J127" s="51"/>
      <c r="K127" s="258"/>
      <c r="L127" s="51"/>
      <c r="M127" s="258"/>
      <c r="N127" s="51"/>
      <c r="O127" s="258"/>
      <c r="P127" s="51"/>
      <c r="Q127" s="425"/>
      <c r="R127" s="51"/>
      <c r="S127" s="257"/>
      <c r="T127" s="56"/>
      <c r="U127" s="56"/>
      <c r="V127" s="27"/>
      <c r="W127" s="320"/>
    </row>
    <row r="128" spans="2:23" s="54" customFormat="1" x14ac:dyDescent="0.25">
      <c r="B128" s="248"/>
      <c r="C128" s="249"/>
      <c r="D128" s="248"/>
      <c r="E128" s="555"/>
      <c r="F128" s="25"/>
      <c r="G128" s="557"/>
      <c r="H128" s="25"/>
      <c r="I128" s="556"/>
      <c r="J128" s="556"/>
      <c r="K128" s="557"/>
      <c r="L128" s="25"/>
      <c r="M128" s="557"/>
      <c r="N128" s="25"/>
      <c r="O128" s="557"/>
      <c r="P128" s="25"/>
      <c r="Q128" s="557"/>
      <c r="R128" s="25"/>
      <c r="S128" s="556"/>
      <c r="T128" s="56"/>
      <c r="U128" s="56"/>
      <c r="V128" s="56"/>
    </row>
    <row r="129" spans="2:19" x14ac:dyDescent="0.25">
      <c r="B129" s="284" t="s">
        <v>767</v>
      </c>
      <c r="C129" s="62"/>
      <c r="D129" s="60"/>
      <c r="E129" s="539"/>
      <c r="F129" s="9"/>
      <c r="G129" s="545"/>
      <c r="H129" s="9"/>
      <c r="I129" s="540"/>
      <c r="J129" s="540"/>
      <c r="K129" s="545" t="s">
        <v>7</v>
      </c>
      <c r="L129" s="9"/>
      <c r="M129" s="545"/>
      <c r="N129" s="9"/>
      <c r="O129" s="545"/>
      <c r="P129" s="9"/>
      <c r="Q129" s="545"/>
      <c r="R129" s="9"/>
      <c r="S129" s="540"/>
    </row>
    <row r="130" spans="2:19" x14ac:dyDescent="0.25">
      <c r="B130" s="284"/>
      <c r="C130" s="62"/>
      <c r="D130" s="60"/>
      <c r="E130" s="539"/>
      <c r="F130" s="9"/>
      <c r="G130" s="545"/>
      <c r="H130" s="9"/>
      <c r="I130" s="540"/>
      <c r="J130" s="540"/>
      <c r="K130" s="545"/>
      <c r="L130" s="9"/>
      <c r="M130" s="545"/>
      <c r="N130" s="9"/>
      <c r="O130" s="545"/>
      <c r="P130" s="9"/>
      <c r="Q130" s="545"/>
      <c r="R130" s="9"/>
      <c r="S130" s="540"/>
    </row>
    <row r="131" spans="2:19" x14ac:dyDescent="0.25">
      <c r="B131" s="85" t="s">
        <v>8</v>
      </c>
      <c r="C131" s="86"/>
      <c r="D131" s="547">
        <v>3</v>
      </c>
      <c r="E131" s="547">
        <f>SUM(E133:E135)</f>
        <v>5</v>
      </c>
      <c r="F131" s="588"/>
      <c r="G131" s="585"/>
      <c r="H131" s="547">
        <f>SUM(H133:H135)</f>
        <v>3</v>
      </c>
      <c r="I131" s="588"/>
      <c r="J131" s="547">
        <f>SUM(J133:J135)</f>
        <v>1</v>
      </c>
      <c r="K131" s="585"/>
      <c r="L131" s="588"/>
      <c r="M131" s="585"/>
      <c r="N131" s="588"/>
      <c r="O131" s="585"/>
      <c r="P131" s="588"/>
      <c r="Q131" s="585"/>
      <c r="R131" s="547">
        <f>SUM(R133:R135)</f>
        <v>1</v>
      </c>
      <c r="S131" s="588"/>
    </row>
    <row r="132" spans="2:19" x14ac:dyDescent="0.25">
      <c r="B132" s="284"/>
      <c r="C132" s="62"/>
      <c r="D132" s="60"/>
      <c r="E132" s="539"/>
      <c r="F132" s="9"/>
      <c r="G132" s="545"/>
      <c r="H132" s="9"/>
      <c r="I132" s="540"/>
      <c r="J132" s="540"/>
      <c r="K132" s="545"/>
      <c r="L132" s="9"/>
      <c r="M132" s="545"/>
      <c r="N132" s="9"/>
      <c r="O132" s="545"/>
      <c r="P132" s="9"/>
      <c r="Q132" s="545"/>
      <c r="R132" s="9"/>
      <c r="S132" s="540"/>
    </row>
    <row r="133" spans="2:19" x14ac:dyDescent="0.25">
      <c r="B133" s="60" t="s">
        <v>192</v>
      </c>
      <c r="C133" s="62"/>
      <c r="D133" s="60"/>
      <c r="E133" s="562">
        <f>SUM(F133:S133)</f>
        <v>2</v>
      </c>
      <c r="F133" s="24"/>
      <c r="G133" s="563"/>
      <c r="H133" s="24">
        <v>1</v>
      </c>
      <c r="I133" s="564"/>
      <c r="J133" s="564"/>
      <c r="K133" s="563"/>
      <c r="L133" s="24"/>
      <c r="M133" s="563"/>
      <c r="N133" s="24"/>
      <c r="O133" s="563"/>
      <c r="P133" s="24"/>
      <c r="Q133" s="563"/>
      <c r="R133" s="24">
        <v>1</v>
      </c>
      <c r="S133" s="564"/>
    </row>
    <row r="134" spans="2:19" x14ac:dyDescent="0.25">
      <c r="B134" s="60" t="s">
        <v>381</v>
      </c>
      <c r="C134" s="62"/>
      <c r="D134" s="60"/>
      <c r="E134" s="541">
        <f t="shared" ref="E134:E135" si="3">SUM(F134:S134)</f>
        <v>1</v>
      </c>
      <c r="F134" s="11" t="s">
        <v>7</v>
      </c>
      <c r="G134" s="546"/>
      <c r="H134" s="11">
        <v>1</v>
      </c>
      <c r="I134" s="542"/>
      <c r="J134" s="542"/>
      <c r="K134" s="546"/>
      <c r="L134" s="11"/>
      <c r="M134" s="546"/>
      <c r="N134" s="11"/>
      <c r="O134" s="546"/>
      <c r="P134" s="11"/>
      <c r="Q134" s="546"/>
      <c r="R134" s="11"/>
      <c r="S134" s="542"/>
    </row>
    <row r="135" spans="2:19" x14ac:dyDescent="0.25">
      <c r="B135" s="60" t="s">
        <v>200</v>
      </c>
      <c r="C135" s="62"/>
      <c r="D135" s="60"/>
      <c r="E135" s="553">
        <f t="shared" si="3"/>
        <v>2</v>
      </c>
      <c r="F135" s="23"/>
      <c r="G135" s="561"/>
      <c r="H135" s="23">
        <v>1</v>
      </c>
      <c r="I135" s="554"/>
      <c r="J135" s="554">
        <v>1</v>
      </c>
      <c r="K135" s="561"/>
      <c r="L135" s="23"/>
      <c r="M135" s="561"/>
      <c r="N135" s="23"/>
      <c r="O135" s="561"/>
      <c r="P135" s="23"/>
      <c r="Q135" s="561"/>
      <c r="R135" s="23"/>
      <c r="S135" s="554"/>
    </row>
    <row r="136" spans="2:19" x14ac:dyDescent="0.25">
      <c r="B136" s="270"/>
      <c r="C136" s="177"/>
      <c r="D136" s="270"/>
      <c r="E136" s="558"/>
      <c r="F136" s="10"/>
      <c r="G136" s="304"/>
      <c r="H136" s="10"/>
      <c r="I136" s="559"/>
      <c r="J136" s="559"/>
      <c r="K136" s="304"/>
      <c r="L136" s="10"/>
      <c r="M136" s="304"/>
      <c r="N136" s="10"/>
      <c r="O136" s="304"/>
      <c r="P136" s="10"/>
      <c r="Q136" s="304"/>
      <c r="R136" s="10"/>
      <c r="S136" s="559"/>
    </row>
    <row r="139" spans="2:19" x14ac:dyDescent="0.25">
      <c r="G139" s="21" t="s">
        <v>7</v>
      </c>
    </row>
  </sheetData>
  <mergeCells count="26">
    <mergeCell ref="B75:M75"/>
    <mergeCell ref="B2:C2"/>
    <mergeCell ref="B5:N5"/>
    <mergeCell ref="F7:G7"/>
    <mergeCell ref="H7:I7"/>
    <mergeCell ref="J7:K7"/>
    <mergeCell ref="L7:M7"/>
    <mergeCell ref="B69:M69"/>
    <mergeCell ref="B70:M70"/>
    <mergeCell ref="B71:M71"/>
    <mergeCell ref="B73:M73"/>
    <mergeCell ref="B7:E7"/>
    <mergeCell ref="B8:E8"/>
    <mergeCell ref="N80:O81"/>
    <mergeCell ref="R80:S81"/>
    <mergeCell ref="V80:W81"/>
    <mergeCell ref="B76:M76"/>
    <mergeCell ref="B77:M77"/>
    <mergeCell ref="B80:C82"/>
    <mergeCell ref="D80:D82"/>
    <mergeCell ref="E80:E82"/>
    <mergeCell ref="F80:G81"/>
    <mergeCell ref="H80:I81"/>
    <mergeCell ref="J80:K81"/>
    <mergeCell ref="L80:M81"/>
    <mergeCell ref="P80:Q81"/>
  </mergeCells>
  <pageMargins left="0.7" right="0.7" top="0.75" bottom="0.75" header="0.3" footer="0.3"/>
  <pageSetup paperSize="8" scale="85" orientation="landscape" r:id="rId1"/>
  <ignoredErrors>
    <ignoredError sqref="E87 G84 I84 K84 M84 O84 Q84 G10 I10 K10" formula="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Y139"/>
  <sheetViews>
    <sheetView showGridLines="0" workbookViewId="0">
      <selection activeCell="E22" sqref="E22"/>
    </sheetView>
  </sheetViews>
  <sheetFormatPr defaultColWidth="8.88671875" defaultRowHeight="13.2" x14ac:dyDescent="0.25"/>
  <cols>
    <col min="1" max="1" width="1.44140625" style="1" customWidth="1"/>
    <col min="2" max="2" width="8.88671875" style="1" customWidth="1"/>
    <col min="3" max="3" width="22.44140625" style="1" customWidth="1"/>
    <col min="4" max="4" width="8" style="1" customWidth="1"/>
    <col min="5" max="5" width="8.109375" style="21" customWidth="1"/>
    <col min="6" max="6" width="8.5546875" style="21" customWidth="1"/>
    <col min="7" max="7" width="7.5546875" style="21" customWidth="1"/>
    <col min="8" max="8" width="9.44140625" style="21" customWidth="1"/>
    <col min="9" max="9" width="9" style="21" customWidth="1"/>
    <col min="10" max="10" width="8.6640625" style="21" customWidth="1"/>
    <col min="11" max="11" width="7.109375" style="21" customWidth="1"/>
    <col min="12" max="12" width="6.44140625" style="21" customWidth="1"/>
    <col min="13" max="13" width="9.5546875" style="21" customWidth="1"/>
    <col min="14" max="14" width="8.6640625" style="21" customWidth="1"/>
    <col min="15" max="15" width="8" style="21" customWidth="1"/>
    <col min="16" max="16" width="8.6640625" style="21" customWidth="1"/>
    <col min="17" max="17" width="7.5546875" style="21" customWidth="1"/>
    <col min="18" max="18" width="8.33203125" style="21" hidden="1" customWidth="1"/>
    <col min="19" max="19" width="0" style="21" hidden="1" customWidth="1"/>
    <col min="20" max="20" width="8.6640625" style="21" customWidth="1"/>
    <col min="21" max="21" width="7.33203125" style="21" customWidth="1"/>
    <col min="22" max="23" width="0" style="21" hidden="1" customWidth="1"/>
    <col min="24" max="24" width="8.88671875" style="21"/>
    <col min="25" max="16384" width="8.88671875" style="1"/>
  </cols>
  <sheetData>
    <row r="2" spans="2:16" ht="23.4" customHeight="1" x14ac:dyDescent="0.25">
      <c r="B2" s="681" t="s">
        <v>702</v>
      </c>
      <c r="C2" s="682"/>
      <c r="E2" s="1"/>
    </row>
    <row r="3" spans="2:16" ht="19.95" customHeight="1" x14ac:dyDescent="0.3">
      <c r="B3" s="5" t="s">
        <v>454</v>
      </c>
      <c r="C3" s="3"/>
      <c r="D3" s="3"/>
      <c r="E3" s="1"/>
    </row>
    <row r="4" spans="2:16" ht="16.2" customHeight="1" x14ac:dyDescent="0.25">
      <c r="B4" s="134" t="s">
        <v>414</v>
      </c>
      <c r="E4" s="1"/>
    </row>
    <row r="5" spans="2:16" ht="46.95" customHeight="1" x14ac:dyDescent="0.25">
      <c r="B5" s="841" t="s">
        <v>415</v>
      </c>
      <c r="C5" s="841"/>
      <c r="D5" s="841"/>
      <c r="E5" s="841"/>
      <c r="F5" s="841"/>
      <c r="G5" s="841"/>
      <c r="H5" s="841"/>
      <c r="I5" s="841"/>
      <c r="J5" s="841"/>
      <c r="K5" s="841"/>
      <c r="L5" s="841"/>
      <c r="M5" s="841"/>
      <c r="N5" s="841"/>
      <c r="P5" s="21" t="s">
        <v>7</v>
      </c>
    </row>
    <row r="6" spans="2:16" x14ac:dyDescent="0.25">
      <c r="E6" s="1"/>
    </row>
    <row r="7" spans="2:16" ht="53.4" customHeight="1" x14ac:dyDescent="0.25">
      <c r="B7" s="634" t="s">
        <v>13</v>
      </c>
      <c r="C7" s="635"/>
      <c r="D7" s="635"/>
      <c r="E7" s="636"/>
      <c r="F7" s="692" t="s">
        <v>700</v>
      </c>
      <c r="G7" s="693"/>
      <c r="H7" s="691" t="s">
        <v>701</v>
      </c>
      <c r="I7" s="855"/>
      <c r="J7" s="691" t="s">
        <v>416</v>
      </c>
      <c r="K7" s="855"/>
      <c r="L7" s="691" t="s">
        <v>455</v>
      </c>
      <c r="M7" s="855"/>
    </row>
    <row r="8" spans="2:16" x14ac:dyDescent="0.25">
      <c r="B8" s="646" t="s">
        <v>771</v>
      </c>
      <c r="C8" s="647"/>
      <c r="D8" s="647"/>
      <c r="E8" s="648"/>
      <c r="F8" s="348" t="s">
        <v>14</v>
      </c>
      <c r="G8" s="348" t="s">
        <v>15</v>
      </c>
      <c r="H8" s="348" t="s">
        <v>14</v>
      </c>
      <c r="I8" s="348" t="s">
        <v>15</v>
      </c>
      <c r="J8" s="348" t="s">
        <v>14</v>
      </c>
      <c r="K8" s="348" t="s">
        <v>15</v>
      </c>
      <c r="L8" s="348" t="s">
        <v>14</v>
      </c>
      <c r="M8" s="348" t="s">
        <v>15</v>
      </c>
    </row>
    <row r="9" spans="2:16" x14ac:dyDescent="0.25">
      <c r="B9" s="16"/>
      <c r="C9" s="12"/>
      <c r="D9" s="12"/>
      <c r="E9" s="262"/>
      <c r="F9" s="8"/>
      <c r="G9" s="234"/>
      <c r="H9" s="8"/>
      <c r="I9" s="234"/>
      <c r="J9" s="8"/>
      <c r="K9" s="234"/>
      <c r="L9" s="8"/>
      <c r="M9" s="202"/>
    </row>
    <row r="10" spans="2:16" ht="14.4" customHeight="1" x14ac:dyDescent="0.25">
      <c r="B10" s="17" t="s">
        <v>16</v>
      </c>
      <c r="C10" s="13"/>
      <c r="D10" s="13"/>
      <c r="E10" s="349">
        <f>F10+H10+J10+L10</f>
        <v>72</v>
      </c>
      <c r="F10" s="331">
        <f>F12+F17+F22+F28+F35+F52+F57</f>
        <v>25</v>
      </c>
      <c r="G10" s="235">
        <f>F10/E10</f>
        <v>0.34722222222222221</v>
      </c>
      <c r="H10" s="350">
        <f>H12+H17+H22+H28+H35+H52+H57</f>
        <v>25</v>
      </c>
      <c r="I10" s="235">
        <f>H10/E10</f>
        <v>0.34722222222222221</v>
      </c>
      <c r="J10" s="331">
        <f>J12+J17+J22+J28+J35+J52+J57+J65</f>
        <v>19</v>
      </c>
      <c r="K10" s="235">
        <f>J10/E10</f>
        <v>0.2638888888888889</v>
      </c>
      <c r="L10" s="351">
        <f>L12+L17+L22+L28+L35+L52+L57</f>
        <v>3</v>
      </c>
      <c r="M10" s="236">
        <f>L10/E10</f>
        <v>4.1666666666666664E-2</v>
      </c>
      <c r="O10" s="352"/>
      <c r="P10" s="325"/>
    </row>
    <row r="11" spans="2:16" x14ac:dyDescent="0.25">
      <c r="B11" s="18"/>
      <c r="C11" s="15"/>
      <c r="D11" s="15"/>
      <c r="E11" s="266"/>
      <c r="F11" s="9"/>
      <c r="G11" s="198"/>
      <c r="H11" s="9"/>
      <c r="I11" s="198"/>
      <c r="J11" s="9"/>
      <c r="K11" s="198"/>
      <c r="L11" s="9"/>
      <c r="M11" s="193"/>
    </row>
    <row r="12" spans="2:16" ht="14.4" customHeight="1" x14ac:dyDescent="0.25">
      <c r="B12" s="19" t="s">
        <v>121</v>
      </c>
      <c r="C12" s="14"/>
      <c r="D12" s="14"/>
      <c r="E12" s="353"/>
      <c r="F12" s="327">
        <v>0</v>
      </c>
      <c r="G12" s="328"/>
      <c r="H12" s="327">
        <v>0</v>
      </c>
      <c r="I12" s="199"/>
      <c r="J12" s="11">
        <v>4</v>
      </c>
      <c r="K12" s="199"/>
      <c r="L12" s="327">
        <v>0</v>
      </c>
      <c r="M12" s="195"/>
      <c r="O12" s="354"/>
    </row>
    <row r="13" spans="2:16" ht="14.4" hidden="1" customHeight="1" x14ac:dyDescent="0.25">
      <c r="B13" s="19" t="s">
        <v>187</v>
      </c>
      <c r="C13" s="14"/>
      <c r="D13" s="14"/>
      <c r="E13" s="353"/>
      <c r="F13" s="327"/>
      <c r="G13" s="328"/>
      <c r="H13" s="327"/>
      <c r="I13" s="199"/>
      <c r="J13" s="75">
        <v>1</v>
      </c>
      <c r="K13" s="199"/>
      <c r="L13" s="327"/>
      <c r="M13" s="195"/>
      <c r="O13" s="354"/>
    </row>
    <row r="14" spans="2:16" ht="14.4" hidden="1" customHeight="1" x14ac:dyDescent="0.25">
      <c r="B14" s="19" t="s">
        <v>111</v>
      </c>
      <c r="C14" s="14"/>
      <c r="D14" s="14"/>
      <c r="E14" s="353"/>
      <c r="F14" s="327"/>
      <c r="G14" s="328"/>
      <c r="H14" s="327"/>
      <c r="I14" s="199"/>
      <c r="J14" s="76">
        <v>1</v>
      </c>
      <c r="K14" s="199"/>
      <c r="L14" s="327"/>
      <c r="M14" s="195"/>
      <c r="O14" s="354"/>
    </row>
    <row r="15" spans="2:16" ht="14.4" hidden="1" customHeight="1" x14ac:dyDescent="0.25">
      <c r="B15" s="19" t="s">
        <v>188</v>
      </c>
      <c r="C15" s="14"/>
      <c r="D15" s="14"/>
      <c r="E15" s="353"/>
      <c r="F15" s="327"/>
      <c r="G15" s="328"/>
      <c r="H15" s="327"/>
      <c r="I15" s="199"/>
      <c r="J15" s="76">
        <v>1</v>
      </c>
      <c r="K15" s="199"/>
      <c r="L15" s="327"/>
      <c r="M15" s="195"/>
      <c r="O15" s="354"/>
    </row>
    <row r="16" spans="2:16" ht="14.4" hidden="1" customHeight="1" x14ac:dyDescent="0.25">
      <c r="B16" s="19" t="s">
        <v>372</v>
      </c>
      <c r="C16" s="14"/>
      <c r="D16" s="14"/>
      <c r="E16" s="353"/>
      <c r="F16" s="327"/>
      <c r="G16" s="328"/>
      <c r="H16" s="327"/>
      <c r="I16" s="199"/>
      <c r="J16" s="77">
        <v>1</v>
      </c>
      <c r="K16" s="199"/>
      <c r="L16" s="327"/>
      <c r="M16" s="195"/>
      <c r="O16" s="354"/>
    </row>
    <row r="17" spans="2:15" ht="14.4" customHeight="1" x14ac:dyDescent="0.25">
      <c r="B17" s="18" t="s">
        <v>21</v>
      </c>
      <c r="C17" s="15"/>
      <c r="D17" s="15"/>
      <c r="E17" s="263"/>
      <c r="F17" s="9">
        <v>1</v>
      </c>
      <c r="G17" s="198"/>
      <c r="H17" s="9">
        <v>1</v>
      </c>
      <c r="I17" s="198"/>
      <c r="J17" s="9">
        <v>3</v>
      </c>
      <c r="K17" s="198"/>
      <c r="L17" s="330"/>
      <c r="M17" s="193"/>
      <c r="O17" s="355"/>
    </row>
    <row r="18" spans="2:15" ht="14.4" hidden="1" customHeight="1" x14ac:dyDescent="0.25">
      <c r="B18" s="18" t="s">
        <v>373</v>
      </c>
      <c r="C18" s="15"/>
      <c r="D18" s="15"/>
      <c r="E18" s="263"/>
      <c r="F18" s="75">
        <v>1</v>
      </c>
      <c r="G18" s="198"/>
      <c r="H18" s="9"/>
      <c r="I18" s="198"/>
      <c r="J18" s="175"/>
      <c r="K18" s="198"/>
      <c r="L18" s="330"/>
      <c r="M18" s="193"/>
      <c r="O18" s="355"/>
    </row>
    <row r="19" spans="2:15" ht="14.4" hidden="1" customHeight="1" x14ac:dyDescent="0.25">
      <c r="B19" s="18" t="s">
        <v>330</v>
      </c>
      <c r="C19" s="15"/>
      <c r="D19" s="15"/>
      <c r="E19" s="263"/>
      <c r="F19" s="268"/>
      <c r="G19" s="198"/>
      <c r="H19" s="9"/>
      <c r="I19" s="198"/>
      <c r="J19" s="76">
        <v>1</v>
      </c>
      <c r="K19" s="198"/>
      <c r="L19" s="330"/>
      <c r="M19" s="193"/>
      <c r="O19" s="355"/>
    </row>
    <row r="20" spans="2:15" ht="14.4" hidden="1" customHeight="1" x14ac:dyDescent="0.25">
      <c r="B20" s="18" t="s">
        <v>189</v>
      </c>
      <c r="C20" s="15"/>
      <c r="D20" s="15"/>
      <c r="E20" s="263"/>
      <c r="F20" s="268"/>
      <c r="G20" s="198"/>
      <c r="H20" s="9"/>
      <c r="I20" s="198"/>
      <c r="J20" s="76">
        <v>1</v>
      </c>
      <c r="K20" s="198"/>
      <c r="L20" s="330"/>
      <c r="M20" s="193"/>
      <c r="O20" s="355"/>
    </row>
    <row r="21" spans="2:15" ht="14.4" hidden="1" customHeight="1" x14ac:dyDescent="0.25">
      <c r="B21" s="18" t="s">
        <v>241</v>
      </c>
      <c r="C21" s="15"/>
      <c r="D21" s="15"/>
      <c r="E21" s="263"/>
      <c r="F21" s="176"/>
      <c r="G21" s="198"/>
      <c r="H21" s="9"/>
      <c r="I21" s="198"/>
      <c r="J21" s="77">
        <v>1</v>
      </c>
      <c r="K21" s="198"/>
      <c r="L21" s="330"/>
      <c r="M21" s="193"/>
      <c r="O21" s="355"/>
    </row>
    <row r="22" spans="2:15" ht="14.4" customHeight="1" x14ac:dyDescent="0.25">
      <c r="B22" s="19" t="s">
        <v>17</v>
      </c>
      <c r="C22" s="14"/>
      <c r="D22" s="14"/>
      <c r="E22" s="353"/>
      <c r="F22" s="11">
        <v>5</v>
      </c>
      <c r="G22" s="199"/>
      <c r="H22" s="11">
        <v>6</v>
      </c>
      <c r="I22" s="199"/>
      <c r="J22" s="327">
        <v>0</v>
      </c>
      <c r="K22" s="199"/>
      <c r="L22" s="329"/>
      <c r="M22" s="195"/>
      <c r="O22" s="355"/>
    </row>
    <row r="23" spans="2:15" ht="14.4" hidden="1" customHeight="1" x14ac:dyDescent="0.25">
      <c r="B23" s="19" t="s">
        <v>138</v>
      </c>
      <c r="C23" s="14"/>
      <c r="D23" s="14"/>
      <c r="E23" s="353"/>
      <c r="F23" s="75">
        <v>1</v>
      </c>
      <c r="G23" s="199"/>
      <c r="H23" s="11"/>
      <c r="I23" s="199"/>
      <c r="J23" s="327"/>
      <c r="K23" s="199"/>
      <c r="L23" s="329"/>
      <c r="M23" s="195"/>
      <c r="O23" s="355"/>
    </row>
    <row r="24" spans="2:15" ht="14.4" hidden="1" customHeight="1" x14ac:dyDescent="0.25">
      <c r="B24" s="19" t="s">
        <v>374</v>
      </c>
      <c r="C24" s="14"/>
      <c r="D24" s="14"/>
      <c r="E24" s="353"/>
      <c r="F24" s="76">
        <v>1</v>
      </c>
      <c r="G24" s="199"/>
      <c r="H24" s="11"/>
      <c r="I24" s="199"/>
      <c r="J24" s="327"/>
      <c r="K24" s="199"/>
      <c r="L24" s="329"/>
      <c r="M24" s="195"/>
      <c r="O24" s="355"/>
    </row>
    <row r="25" spans="2:15" ht="14.4" hidden="1" customHeight="1" x14ac:dyDescent="0.25">
      <c r="B25" s="19" t="s">
        <v>699</v>
      </c>
      <c r="C25" s="14"/>
      <c r="D25" s="14"/>
      <c r="E25" s="353"/>
      <c r="F25" s="76">
        <v>1</v>
      </c>
      <c r="G25" s="199"/>
      <c r="H25" s="11"/>
      <c r="I25" s="199"/>
      <c r="J25" s="327"/>
      <c r="K25" s="199"/>
      <c r="L25" s="329"/>
      <c r="M25" s="195"/>
      <c r="O25" s="355"/>
    </row>
    <row r="26" spans="2:15" ht="14.4" hidden="1" customHeight="1" x14ac:dyDescent="0.25">
      <c r="B26" s="19" t="s">
        <v>139</v>
      </c>
      <c r="C26" s="14"/>
      <c r="D26" s="14"/>
      <c r="E26" s="353"/>
      <c r="F26" s="76">
        <v>1</v>
      </c>
      <c r="G26" s="199"/>
      <c r="H26" s="11"/>
      <c r="I26" s="199"/>
      <c r="J26" s="327"/>
      <c r="K26" s="199"/>
      <c r="L26" s="329"/>
      <c r="M26" s="195"/>
      <c r="O26" s="355"/>
    </row>
    <row r="27" spans="2:15" ht="14.4" hidden="1" customHeight="1" x14ac:dyDescent="0.25">
      <c r="B27" s="19" t="s">
        <v>243</v>
      </c>
      <c r="C27" s="14"/>
      <c r="D27" s="14"/>
      <c r="E27" s="353"/>
      <c r="F27" s="77">
        <v>1</v>
      </c>
      <c r="G27" s="199"/>
      <c r="H27" s="11"/>
      <c r="I27" s="199"/>
      <c r="J27" s="327"/>
      <c r="K27" s="199"/>
      <c r="L27" s="329"/>
      <c r="M27" s="195"/>
      <c r="O27" s="355"/>
    </row>
    <row r="28" spans="2:15" ht="14.4" customHeight="1" x14ac:dyDescent="0.25">
      <c r="B28" s="18" t="s">
        <v>18</v>
      </c>
      <c r="C28" s="15"/>
      <c r="D28" s="15"/>
      <c r="E28" s="263"/>
      <c r="F28" s="9">
        <v>6</v>
      </c>
      <c r="G28" s="198"/>
      <c r="H28" s="9">
        <v>5</v>
      </c>
      <c r="I28" s="198"/>
      <c r="J28" s="9"/>
      <c r="K28" s="198"/>
      <c r="L28" s="330">
        <v>0</v>
      </c>
      <c r="M28" s="193"/>
      <c r="O28" s="354"/>
    </row>
    <row r="29" spans="2:15" ht="14.4" hidden="1" customHeight="1" x14ac:dyDescent="0.25">
      <c r="B29" s="18" t="s">
        <v>594</v>
      </c>
      <c r="C29" s="15"/>
      <c r="D29" s="15"/>
      <c r="E29" s="263"/>
      <c r="F29" s="75">
        <v>1</v>
      </c>
      <c r="G29" s="239"/>
      <c r="H29" s="9"/>
      <c r="I29" s="239"/>
      <c r="J29" s="9"/>
      <c r="K29" s="239"/>
      <c r="L29" s="330"/>
      <c r="M29" s="240"/>
      <c r="O29" s="354"/>
    </row>
    <row r="30" spans="2:15" ht="14.4" hidden="1" customHeight="1" x14ac:dyDescent="0.25">
      <c r="B30" s="18" t="s">
        <v>607</v>
      </c>
      <c r="C30" s="15"/>
      <c r="D30" s="15"/>
      <c r="E30" s="263"/>
      <c r="F30" s="76">
        <v>1</v>
      </c>
      <c r="G30" s="239"/>
      <c r="H30" s="9"/>
      <c r="I30" s="239"/>
      <c r="J30" s="9"/>
      <c r="K30" s="239"/>
      <c r="L30" s="330"/>
      <c r="M30" s="240"/>
      <c r="O30" s="354"/>
    </row>
    <row r="31" spans="2:15" ht="14.4" hidden="1" customHeight="1" x14ac:dyDescent="0.25">
      <c r="B31" s="18" t="s">
        <v>378</v>
      </c>
      <c r="C31" s="15"/>
      <c r="D31" s="15"/>
      <c r="E31" s="263"/>
      <c r="F31" s="76">
        <v>1</v>
      </c>
      <c r="G31" s="239"/>
      <c r="H31" s="9"/>
      <c r="I31" s="239"/>
      <c r="J31" s="9"/>
      <c r="K31" s="239"/>
      <c r="L31" s="330"/>
      <c r="M31" s="240"/>
      <c r="O31" s="354"/>
    </row>
    <row r="32" spans="2:15" ht="14.4" hidden="1" customHeight="1" x14ac:dyDescent="0.25">
      <c r="B32" s="18" t="s">
        <v>443</v>
      </c>
      <c r="C32" s="15"/>
      <c r="D32" s="15"/>
      <c r="E32" s="263"/>
      <c r="F32" s="76">
        <v>1</v>
      </c>
      <c r="G32" s="239"/>
      <c r="H32" s="9"/>
      <c r="I32" s="239"/>
      <c r="J32" s="9"/>
      <c r="K32" s="239"/>
      <c r="L32" s="330"/>
      <c r="M32" s="240"/>
      <c r="O32" s="354"/>
    </row>
    <row r="33" spans="2:15" ht="14.4" hidden="1" customHeight="1" x14ac:dyDescent="0.25">
      <c r="B33" s="18" t="s">
        <v>136</v>
      </c>
      <c r="C33" s="15"/>
      <c r="D33" s="15"/>
      <c r="E33" s="263"/>
      <c r="F33" s="76">
        <v>1</v>
      </c>
      <c r="G33" s="239"/>
      <c r="H33" s="9"/>
      <c r="I33" s="239"/>
      <c r="J33" s="9"/>
      <c r="K33" s="239"/>
      <c r="L33" s="330"/>
      <c r="M33" s="240"/>
      <c r="O33" s="354"/>
    </row>
    <row r="34" spans="2:15" ht="14.4" hidden="1" customHeight="1" x14ac:dyDescent="0.25">
      <c r="B34" s="18" t="s">
        <v>596</v>
      </c>
      <c r="C34" s="15"/>
      <c r="D34" s="15"/>
      <c r="E34" s="263"/>
      <c r="F34" s="77">
        <v>1</v>
      </c>
      <c r="G34" s="239"/>
      <c r="H34" s="9"/>
      <c r="I34" s="239"/>
      <c r="J34" s="9"/>
      <c r="K34" s="239"/>
      <c r="L34" s="330"/>
      <c r="M34" s="240"/>
      <c r="O34" s="354"/>
    </row>
    <row r="35" spans="2:15" ht="14.4" customHeight="1" x14ac:dyDescent="0.25">
      <c r="B35" s="19" t="s">
        <v>20</v>
      </c>
      <c r="C35" s="14"/>
      <c r="D35" s="14"/>
      <c r="E35" s="353"/>
      <c r="F35" s="11">
        <v>9</v>
      </c>
      <c r="G35" s="199"/>
      <c r="H35" s="11">
        <v>11</v>
      </c>
      <c r="I35" s="199"/>
      <c r="J35" s="11">
        <v>4</v>
      </c>
      <c r="K35" s="199"/>
      <c r="L35" s="329">
        <f>SUM(L39:L51)</f>
        <v>3</v>
      </c>
      <c r="M35" s="195"/>
    </row>
    <row r="36" spans="2:15" ht="14.4" hidden="1" customHeight="1" x14ac:dyDescent="0.25">
      <c r="B36" s="19" t="s">
        <v>380</v>
      </c>
      <c r="C36" s="14"/>
      <c r="D36" s="14"/>
      <c r="E36" s="353"/>
      <c r="F36" s="75">
        <v>1</v>
      </c>
      <c r="G36" s="241"/>
      <c r="H36" s="11"/>
      <c r="I36" s="241"/>
      <c r="J36" s="75"/>
      <c r="K36" s="241"/>
      <c r="L36" s="484"/>
      <c r="M36" s="242"/>
    </row>
    <row r="37" spans="2:15" ht="14.4" hidden="1" customHeight="1" x14ac:dyDescent="0.25">
      <c r="B37" s="19" t="s">
        <v>196</v>
      </c>
      <c r="C37" s="14"/>
      <c r="D37" s="14"/>
      <c r="E37" s="353"/>
      <c r="F37" s="76">
        <v>1</v>
      </c>
      <c r="G37" s="241"/>
      <c r="H37" s="11"/>
      <c r="I37" s="241"/>
      <c r="J37" s="76"/>
      <c r="K37" s="241"/>
      <c r="L37" s="485"/>
      <c r="M37" s="242"/>
    </row>
    <row r="38" spans="2:15" ht="14.4" hidden="1" customHeight="1" x14ac:dyDescent="0.25">
      <c r="B38" s="19" t="s">
        <v>447</v>
      </c>
      <c r="C38" s="14"/>
      <c r="D38" s="14"/>
      <c r="E38" s="353"/>
      <c r="F38" s="76"/>
      <c r="G38" s="241"/>
      <c r="H38" s="11"/>
      <c r="I38" s="241"/>
      <c r="J38" s="76">
        <v>1</v>
      </c>
      <c r="K38" s="241"/>
      <c r="L38" s="485"/>
      <c r="M38" s="242"/>
    </row>
    <row r="39" spans="2:15" ht="14.4" hidden="1" customHeight="1" x14ac:dyDescent="0.25">
      <c r="B39" s="19" t="s">
        <v>381</v>
      </c>
      <c r="C39" s="14"/>
      <c r="D39" s="14"/>
      <c r="E39" s="353"/>
      <c r="F39" s="268"/>
      <c r="G39" s="199"/>
      <c r="H39" s="11"/>
      <c r="I39" s="199"/>
      <c r="J39" s="76"/>
      <c r="K39" s="199"/>
      <c r="L39" s="487">
        <v>1</v>
      </c>
      <c r="M39" s="195"/>
    </row>
    <row r="40" spans="2:15" ht="14.4" hidden="1" customHeight="1" x14ac:dyDescent="0.25">
      <c r="B40" s="19" t="s">
        <v>332</v>
      </c>
      <c r="C40" s="14"/>
      <c r="D40" s="14"/>
      <c r="E40" s="353"/>
      <c r="F40" s="76">
        <v>1</v>
      </c>
      <c r="G40" s="241"/>
      <c r="H40" s="11"/>
      <c r="I40" s="241"/>
      <c r="J40" s="76"/>
      <c r="K40" s="241"/>
      <c r="L40" s="487"/>
      <c r="M40" s="242"/>
    </row>
    <row r="41" spans="2:15" ht="14.4" hidden="1" customHeight="1" x14ac:dyDescent="0.25">
      <c r="B41" s="19" t="s">
        <v>418</v>
      </c>
      <c r="C41" s="14"/>
      <c r="D41" s="14"/>
      <c r="E41" s="353"/>
      <c r="F41" s="268"/>
      <c r="G41" s="199"/>
      <c r="H41" s="11"/>
      <c r="I41" s="199"/>
      <c r="J41" s="76"/>
      <c r="K41" s="199"/>
      <c r="L41" s="487">
        <v>1</v>
      </c>
      <c r="M41" s="195"/>
    </row>
    <row r="42" spans="2:15" ht="14.4" hidden="1" customHeight="1" x14ac:dyDescent="0.25">
      <c r="B42" s="19" t="s">
        <v>155</v>
      </c>
      <c r="C42" s="14"/>
      <c r="D42" s="14"/>
      <c r="E42" s="353"/>
      <c r="F42" s="76">
        <v>1</v>
      </c>
      <c r="G42" s="241"/>
      <c r="H42" s="11"/>
      <c r="I42" s="241"/>
      <c r="J42" s="76"/>
      <c r="K42" s="241"/>
      <c r="L42" s="487"/>
      <c r="M42" s="242"/>
    </row>
    <row r="43" spans="2:15" ht="14.4" hidden="1" customHeight="1" x14ac:dyDescent="0.25">
      <c r="B43" s="19" t="s">
        <v>149</v>
      </c>
      <c r="C43" s="14"/>
      <c r="D43" s="14"/>
      <c r="E43" s="353"/>
      <c r="F43" s="76">
        <v>1</v>
      </c>
      <c r="G43" s="241"/>
      <c r="H43" s="11"/>
      <c r="I43" s="241"/>
      <c r="J43" s="76"/>
      <c r="K43" s="241"/>
      <c r="L43" s="487"/>
      <c r="M43" s="242"/>
    </row>
    <row r="44" spans="2:15" ht="14.4" hidden="1" customHeight="1" x14ac:dyDescent="0.25">
      <c r="B44" s="19" t="s">
        <v>253</v>
      </c>
      <c r="C44" s="14"/>
      <c r="D44" s="14"/>
      <c r="E44" s="353"/>
      <c r="F44" s="76">
        <v>1</v>
      </c>
      <c r="G44" s="241"/>
      <c r="H44" s="11"/>
      <c r="I44" s="241"/>
      <c r="J44" s="76"/>
      <c r="K44" s="241"/>
      <c r="L44" s="487"/>
      <c r="M44" s="242"/>
    </row>
    <row r="45" spans="2:15" ht="14.4" hidden="1" customHeight="1" x14ac:dyDescent="0.25">
      <c r="B45" s="19" t="s">
        <v>151</v>
      </c>
      <c r="C45" s="14"/>
      <c r="D45" s="14"/>
      <c r="E45" s="353"/>
      <c r="F45" s="76">
        <v>1</v>
      </c>
      <c r="G45" s="241"/>
      <c r="H45" s="11"/>
      <c r="I45" s="241"/>
      <c r="J45" s="76"/>
      <c r="K45" s="241"/>
      <c r="L45" s="487"/>
      <c r="M45" s="242"/>
    </row>
    <row r="46" spans="2:15" ht="14.4" hidden="1" customHeight="1" x14ac:dyDescent="0.25">
      <c r="B46" s="19" t="s">
        <v>157</v>
      </c>
      <c r="C46" s="14"/>
      <c r="D46" s="14"/>
      <c r="E46" s="353"/>
      <c r="F46" s="76"/>
      <c r="G46" s="241"/>
      <c r="H46" s="11"/>
      <c r="I46" s="241"/>
      <c r="J46" s="76">
        <v>1</v>
      </c>
      <c r="K46" s="241"/>
      <c r="L46" s="487"/>
      <c r="M46" s="242"/>
    </row>
    <row r="47" spans="2:15" ht="14.4" hidden="1" customHeight="1" x14ac:dyDescent="0.25">
      <c r="B47" s="19" t="s">
        <v>383</v>
      </c>
      <c r="C47" s="14"/>
      <c r="D47" s="14"/>
      <c r="E47" s="353"/>
      <c r="F47" s="76"/>
      <c r="G47" s="241"/>
      <c r="H47" s="11"/>
      <c r="I47" s="241"/>
      <c r="J47" s="76">
        <v>1</v>
      </c>
      <c r="K47" s="241"/>
      <c r="L47" s="487"/>
      <c r="M47" s="242"/>
    </row>
    <row r="48" spans="2:15" ht="14.4" hidden="1" customHeight="1" x14ac:dyDescent="0.25">
      <c r="B48" s="19" t="s">
        <v>710</v>
      </c>
      <c r="C48" s="14"/>
      <c r="D48" s="14"/>
      <c r="E48" s="353"/>
      <c r="F48" s="76">
        <v>1</v>
      </c>
      <c r="G48" s="241"/>
      <c r="H48" s="11"/>
      <c r="I48" s="241"/>
      <c r="J48" s="76"/>
      <c r="K48" s="241"/>
      <c r="L48" s="487"/>
      <c r="M48" s="242"/>
    </row>
    <row r="49" spans="2:13" ht="14.4" hidden="1" customHeight="1" x14ac:dyDescent="0.25">
      <c r="B49" s="19" t="s">
        <v>711</v>
      </c>
      <c r="C49" s="14"/>
      <c r="D49" s="14"/>
      <c r="E49" s="353"/>
      <c r="F49" s="76"/>
      <c r="G49" s="241"/>
      <c r="H49" s="11"/>
      <c r="I49" s="241"/>
      <c r="J49" s="76">
        <v>1</v>
      </c>
      <c r="K49" s="241"/>
      <c r="L49" s="487"/>
      <c r="M49" s="242"/>
    </row>
    <row r="50" spans="2:13" ht="14.4" hidden="1" customHeight="1" x14ac:dyDescent="0.25">
      <c r="B50" s="19" t="s">
        <v>154</v>
      </c>
      <c r="C50" s="14"/>
      <c r="D50" s="14"/>
      <c r="E50" s="353"/>
      <c r="F50" s="76">
        <v>1</v>
      </c>
      <c r="G50" s="241"/>
      <c r="H50" s="11"/>
      <c r="I50" s="241"/>
      <c r="J50" s="76"/>
      <c r="K50" s="241"/>
      <c r="L50" s="487"/>
      <c r="M50" s="242"/>
    </row>
    <row r="51" spans="2:13" ht="14.4" hidden="1" customHeight="1" x14ac:dyDescent="0.25">
      <c r="B51" s="19" t="s">
        <v>200</v>
      </c>
      <c r="C51" s="14"/>
      <c r="D51" s="14"/>
      <c r="E51" s="353"/>
      <c r="F51" s="176"/>
      <c r="G51" s="199"/>
      <c r="H51" s="11"/>
      <c r="I51" s="199"/>
      <c r="J51" s="77"/>
      <c r="K51" s="199"/>
      <c r="L51" s="488">
        <v>1</v>
      </c>
      <c r="M51" s="195"/>
    </row>
    <row r="52" spans="2:13" ht="14.4" customHeight="1" x14ac:dyDescent="0.25">
      <c r="B52" s="18" t="s">
        <v>19</v>
      </c>
      <c r="C52" s="15"/>
      <c r="D52" s="15"/>
      <c r="E52" s="263"/>
      <c r="F52" s="9">
        <v>2</v>
      </c>
      <c r="G52" s="198"/>
      <c r="H52" s="9">
        <v>2</v>
      </c>
      <c r="I52" s="198"/>
      <c r="J52" s="9">
        <v>2</v>
      </c>
      <c r="K52" s="198"/>
      <c r="L52" s="331"/>
      <c r="M52" s="193"/>
    </row>
    <row r="53" spans="2:13" ht="14.4" hidden="1" customHeight="1" x14ac:dyDescent="0.25">
      <c r="B53" s="18" t="s">
        <v>255</v>
      </c>
      <c r="C53" s="15"/>
      <c r="D53" s="15"/>
      <c r="E53" s="129"/>
      <c r="F53" s="75">
        <v>1</v>
      </c>
      <c r="G53" s="239"/>
      <c r="H53" s="9"/>
      <c r="I53" s="239"/>
      <c r="J53" s="175"/>
      <c r="K53" s="239"/>
      <c r="L53" s="331"/>
      <c r="M53" s="240"/>
    </row>
    <row r="54" spans="2:13" ht="14.4" hidden="1" customHeight="1" x14ac:dyDescent="0.25">
      <c r="B54" s="18" t="s">
        <v>256</v>
      </c>
      <c r="C54" s="15"/>
      <c r="D54" s="15"/>
      <c r="E54" s="129"/>
      <c r="F54" s="268"/>
      <c r="G54" s="239"/>
      <c r="H54" s="9"/>
      <c r="I54" s="239"/>
      <c r="J54" s="76">
        <v>1</v>
      </c>
      <c r="K54" s="239"/>
      <c r="L54" s="331"/>
      <c r="M54" s="240"/>
    </row>
    <row r="55" spans="2:13" ht="14.4" hidden="1" customHeight="1" x14ac:dyDescent="0.25">
      <c r="B55" s="18" t="s">
        <v>385</v>
      </c>
      <c r="C55" s="15"/>
      <c r="D55" s="15"/>
      <c r="E55" s="129"/>
      <c r="F55" s="76">
        <v>1</v>
      </c>
      <c r="G55" s="239"/>
      <c r="H55" s="9"/>
      <c r="I55" s="239"/>
      <c r="J55" s="76"/>
      <c r="K55" s="239"/>
      <c r="L55" s="331"/>
      <c r="M55" s="240"/>
    </row>
    <row r="56" spans="2:13" ht="14.4" hidden="1" customHeight="1" x14ac:dyDescent="0.25">
      <c r="B56" s="18" t="s">
        <v>257</v>
      </c>
      <c r="C56" s="15"/>
      <c r="D56" s="15"/>
      <c r="E56" s="129"/>
      <c r="F56" s="77"/>
      <c r="G56" s="239"/>
      <c r="H56" s="9"/>
      <c r="I56" s="239"/>
      <c r="J56" s="77">
        <v>1</v>
      </c>
      <c r="K56" s="239"/>
      <c r="L56" s="331"/>
      <c r="M56" s="240"/>
    </row>
    <row r="57" spans="2:13" ht="14.4" customHeight="1" x14ac:dyDescent="0.25">
      <c r="B57" s="19" t="s">
        <v>0</v>
      </c>
      <c r="C57" s="14"/>
      <c r="D57" s="14"/>
      <c r="E57" s="353"/>
      <c r="F57" s="11">
        <v>2</v>
      </c>
      <c r="G57" s="199"/>
      <c r="H57" s="11"/>
      <c r="I57" s="199"/>
      <c r="J57" s="11">
        <v>5</v>
      </c>
      <c r="K57" s="199"/>
      <c r="L57" s="327"/>
      <c r="M57" s="195"/>
    </row>
    <row r="58" spans="2:13" ht="14.4" hidden="1" customHeight="1" x14ac:dyDescent="0.25">
      <c r="B58" s="19" t="s">
        <v>712</v>
      </c>
      <c r="C58" s="14"/>
      <c r="D58" s="14"/>
      <c r="E58" s="353"/>
      <c r="F58" s="75">
        <v>1</v>
      </c>
      <c r="G58" s="241"/>
      <c r="H58" s="11"/>
      <c r="I58" s="241"/>
      <c r="J58" s="75"/>
      <c r="K58" s="241"/>
      <c r="L58" s="327"/>
      <c r="M58" s="242"/>
    </row>
    <row r="59" spans="2:13" ht="14.4" hidden="1" customHeight="1" x14ac:dyDescent="0.25">
      <c r="B59" s="19" t="s">
        <v>713</v>
      </c>
      <c r="C59" s="14"/>
      <c r="D59" s="14"/>
      <c r="E59" s="353"/>
      <c r="F59" s="76">
        <v>1</v>
      </c>
      <c r="G59" s="241"/>
      <c r="H59" s="11"/>
      <c r="I59" s="241"/>
      <c r="J59" s="76"/>
      <c r="K59" s="241"/>
      <c r="L59" s="327"/>
      <c r="M59" s="242"/>
    </row>
    <row r="60" spans="2:13" ht="14.4" hidden="1" customHeight="1" x14ac:dyDescent="0.25">
      <c r="B60" s="19" t="s">
        <v>113</v>
      </c>
      <c r="C60" s="14"/>
      <c r="D60" s="14"/>
      <c r="E60" s="353"/>
      <c r="F60" s="76"/>
      <c r="G60" s="241"/>
      <c r="H60" s="11"/>
      <c r="I60" s="241"/>
      <c r="J60" s="76">
        <v>1</v>
      </c>
      <c r="K60" s="241"/>
      <c r="L60" s="327"/>
      <c r="M60" s="242"/>
    </row>
    <row r="61" spans="2:13" ht="14.4" hidden="1" customHeight="1" x14ac:dyDescent="0.25">
      <c r="B61" s="19" t="s">
        <v>714</v>
      </c>
      <c r="C61" s="14"/>
      <c r="D61" s="14"/>
      <c r="E61" s="353"/>
      <c r="F61" s="76"/>
      <c r="G61" s="241"/>
      <c r="H61" s="11"/>
      <c r="I61" s="241"/>
      <c r="J61" s="76">
        <v>1</v>
      </c>
      <c r="K61" s="241"/>
      <c r="L61" s="327"/>
      <c r="M61" s="242"/>
    </row>
    <row r="62" spans="2:13" ht="14.4" hidden="1" customHeight="1" x14ac:dyDescent="0.25">
      <c r="B62" s="19" t="s">
        <v>715</v>
      </c>
      <c r="C62" s="14"/>
      <c r="D62" s="14"/>
      <c r="E62" s="353"/>
      <c r="F62" s="76"/>
      <c r="G62" s="241"/>
      <c r="H62" s="11"/>
      <c r="I62" s="241"/>
      <c r="J62" s="76">
        <v>1</v>
      </c>
      <c r="K62" s="241"/>
      <c r="L62" s="327"/>
      <c r="M62" s="242"/>
    </row>
    <row r="63" spans="2:13" ht="14.4" hidden="1" customHeight="1" x14ac:dyDescent="0.25">
      <c r="B63" s="19" t="s">
        <v>716</v>
      </c>
      <c r="C63" s="14"/>
      <c r="D63" s="14"/>
      <c r="E63" s="353"/>
      <c r="F63" s="76"/>
      <c r="G63" s="241"/>
      <c r="H63" s="11"/>
      <c r="I63" s="241"/>
      <c r="J63" s="76">
        <v>1</v>
      </c>
      <c r="K63" s="241"/>
      <c r="L63" s="327"/>
      <c r="M63" s="242"/>
    </row>
    <row r="64" spans="2:13" ht="14.4" hidden="1" customHeight="1" x14ac:dyDescent="0.25">
      <c r="B64" s="19" t="s">
        <v>717</v>
      </c>
      <c r="C64" s="14"/>
      <c r="D64" s="14"/>
      <c r="E64" s="353"/>
      <c r="F64" s="77"/>
      <c r="G64" s="241"/>
      <c r="H64" s="11"/>
      <c r="I64" s="241"/>
      <c r="J64" s="77">
        <v>1</v>
      </c>
      <c r="K64" s="241"/>
      <c r="L64" s="327"/>
      <c r="M64" s="242"/>
    </row>
    <row r="65" spans="2:24" s="54" customFormat="1" ht="14.4" customHeight="1" x14ac:dyDescent="0.25">
      <c r="B65" s="183" t="s">
        <v>102</v>
      </c>
      <c r="C65" s="44"/>
      <c r="D65" s="44"/>
      <c r="E65" s="222"/>
      <c r="F65" s="26"/>
      <c r="G65" s="219"/>
      <c r="H65" s="26"/>
      <c r="I65" s="219"/>
      <c r="J65" s="26">
        <v>1</v>
      </c>
      <c r="K65" s="219"/>
      <c r="L65" s="332"/>
      <c r="M65" s="94"/>
      <c r="N65" s="56"/>
      <c r="O65" s="56"/>
      <c r="P65" s="56"/>
      <c r="Q65" s="56"/>
      <c r="R65" s="56"/>
      <c r="S65" s="56"/>
      <c r="T65" s="56"/>
      <c r="U65" s="56"/>
      <c r="V65" s="56"/>
      <c r="W65" s="56"/>
      <c r="X65" s="56"/>
    </row>
    <row r="66" spans="2:24" s="54" customFormat="1" ht="14.4" hidden="1" customHeight="1" x14ac:dyDescent="0.25">
      <c r="B66" s="183" t="s">
        <v>118</v>
      </c>
      <c r="C66" s="44"/>
      <c r="D66" s="44"/>
      <c r="E66" s="244"/>
      <c r="F66" s="26"/>
      <c r="G66" s="243"/>
      <c r="H66" s="26"/>
      <c r="I66" s="243"/>
      <c r="J66" s="188">
        <v>1</v>
      </c>
      <c r="K66" s="243"/>
      <c r="L66" s="332"/>
      <c r="M66" s="94"/>
      <c r="N66" s="56"/>
      <c r="O66" s="56"/>
      <c r="P66" s="56"/>
      <c r="Q66" s="56"/>
      <c r="R66" s="56"/>
      <c r="S66" s="56"/>
      <c r="T66" s="56"/>
      <c r="U66" s="56"/>
      <c r="V66" s="56"/>
      <c r="W66" s="56"/>
      <c r="X66" s="56"/>
    </row>
    <row r="67" spans="2:24" x14ac:dyDescent="0.25">
      <c r="B67" s="333"/>
      <c r="C67" s="20"/>
      <c r="D67" s="20"/>
      <c r="E67" s="7"/>
      <c r="F67" s="10"/>
      <c r="G67" s="304"/>
      <c r="H67" s="10"/>
      <c r="I67" s="304"/>
      <c r="J67" s="10"/>
      <c r="K67" s="304"/>
      <c r="L67" s="10"/>
      <c r="M67" s="7"/>
    </row>
    <row r="68" spans="2:24" x14ac:dyDescent="0.25">
      <c r="F68" s="21" t="s">
        <v>7</v>
      </c>
      <c r="G68" s="21" t="s">
        <v>7</v>
      </c>
    </row>
    <row r="69" spans="2:24" x14ac:dyDescent="0.25">
      <c r="B69" s="3" t="s">
        <v>456</v>
      </c>
    </row>
    <row r="70" spans="2:24" x14ac:dyDescent="0.25">
      <c r="B70" s="305" t="s">
        <v>419</v>
      </c>
    </row>
    <row r="71" spans="2:24" x14ac:dyDescent="0.25">
      <c r="B71" s="3" t="s">
        <v>457</v>
      </c>
    </row>
    <row r="72" spans="2:24" ht="40.200000000000003" customHeight="1" x14ac:dyDescent="0.25">
      <c r="B72" s="858" t="s">
        <v>421</v>
      </c>
      <c r="C72" s="858"/>
      <c r="D72" s="858"/>
      <c r="E72" s="858"/>
      <c r="F72" s="858"/>
      <c r="G72" s="858"/>
      <c r="H72" s="858"/>
      <c r="I72" s="858"/>
      <c r="J72" s="858"/>
      <c r="K72" s="858"/>
      <c r="L72" s="858"/>
      <c r="M72" s="858"/>
    </row>
    <row r="73" spans="2:24" ht="15" customHeight="1" x14ac:dyDescent="0.25">
      <c r="B73" s="867" t="s">
        <v>458</v>
      </c>
      <c r="C73" s="867"/>
      <c r="D73" s="867"/>
      <c r="E73" s="867"/>
      <c r="F73" s="200"/>
      <c r="G73" s="200"/>
      <c r="H73" s="200"/>
      <c r="I73" s="200"/>
      <c r="J73" s="200"/>
      <c r="K73" s="200"/>
      <c r="L73" s="200"/>
      <c r="M73" s="200"/>
    </row>
    <row r="74" spans="2:24" ht="96.6" customHeight="1" x14ac:dyDescent="0.25">
      <c r="B74" s="858" t="s">
        <v>459</v>
      </c>
      <c r="C74" s="858"/>
      <c r="D74" s="858"/>
      <c r="E74" s="858"/>
      <c r="F74" s="858"/>
      <c r="G74" s="858"/>
      <c r="H74" s="858"/>
      <c r="I74" s="858"/>
      <c r="J74" s="858"/>
      <c r="K74" s="858"/>
      <c r="L74" s="858"/>
      <c r="M74" s="858"/>
    </row>
    <row r="75" spans="2:24" x14ac:dyDescent="0.25">
      <c r="B75" s="3" t="s">
        <v>460</v>
      </c>
    </row>
    <row r="76" spans="2:24" ht="43.95" customHeight="1" x14ac:dyDescent="0.25">
      <c r="B76" s="820" t="s">
        <v>425</v>
      </c>
      <c r="C76" s="820"/>
      <c r="D76" s="820"/>
      <c r="E76" s="820"/>
      <c r="F76" s="820"/>
      <c r="G76" s="820"/>
      <c r="H76" s="820"/>
      <c r="I76" s="820"/>
      <c r="J76" s="820"/>
      <c r="K76" s="820"/>
      <c r="L76" s="820"/>
      <c r="M76" s="820"/>
    </row>
    <row r="77" spans="2:24" x14ac:dyDescent="0.25">
      <c r="B77" s="3" t="s">
        <v>461</v>
      </c>
    </row>
    <row r="78" spans="2:24" ht="48" customHeight="1" x14ac:dyDescent="0.25">
      <c r="B78" s="841" t="s">
        <v>426</v>
      </c>
      <c r="C78" s="841"/>
      <c r="D78" s="841"/>
      <c r="E78" s="841"/>
      <c r="F78" s="841"/>
      <c r="G78" s="841"/>
      <c r="H78" s="841"/>
      <c r="I78" s="841"/>
      <c r="J78" s="841"/>
      <c r="K78" s="841"/>
      <c r="L78" s="841"/>
      <c r="M78" s="841"/>
    </row>
    <row r="79" spans="2:24" ht="100.2" customHeight="1" x14ac:dyDescent="0.25">
      <c r="B79" s="841" t="s">
        <v>427</v>
      </c>
      <c r="C79" s="841"/>
      <c r="D79" s="841"/>
      <c r="E79" s="841"/>
      <c r="F79" s="841"/>
      <c r="G79" s="841"/>
      <c r="H79" s="841"/>
      <c r="I79" s="841"/>
      <c r="J79" s="841"/>
      <c r="K79" s="841"/>
      <c r="L79" s="841"/>
      <c r="M79" s="841"/>
    </row>
    <row r="80" spans="2:24" ht="44.4" customHeight="1" x14ac:dyDescent="0.25">
      <c r="B80" s="841" t="s">
        <v>428</v>
      </c>
      <c r="C80" s="841"/>
      <c r="D80" s="841"/>
      <c r="E80" s="841"/>
      <c r="F80" s="841"/>
      <c r="G80" s="841"/>
      <c r="H80" s="841"/>
      <c r="I80" s="841"/>
      <c r="J80" s="841"/>
      <c r="K80" s="841"/>
      <c r="L80" s="841"/>
      <c r="M80" s="841"/>
    </row>
    <row r="81" spans="2:25" x14ac:dyDescent="0.25">
      <c r="B81" s="274" t="s">
        <v>462</v>
      </c>
    </row>
    <row r="82" spans="2:25" x14ac:dyDescent="0.25">
      <c r="B82" s="1" t="s">
        <v>463</v>
      </c>
    </row>
    <row r="83" spans="2:25" ht="54.6" customHeight="1" x14ac:dyDescent="0.25">
      <c r="B83" s="820" t="s">
        <v>464</v>
      </c>
      <c r="C83" s="820"/>
      <c r="D83" s="820"/>
      <c r="E83" s="820"/>
      <c r="F83" s="820"/>
      <c r="G83" s="820"/>
      <c r="H83" s="820"/>
      <c r="I83" s="820"/>
      <c r="J83" s="820"/>
      <c r="K83" s="820"/>
      <c r="L83" s="820"/>
      <c r="M83" s="820"/>
    </row>
    <row r="84" spans="2:25" ht="18.600000000000001" customHeight="1" x14ac:dyDescent="0.25">
      <c r="B84" s="3" t="s">
        <v>704</v>
      </c>
      <c r="C84" s="335"/>
      <c r="D84" s="335"/>
      <c r="E84" s="335"/>
      <c r="F84" s="335"/>
      <c r="G84" s="335"/>
      <c r="H84" s="335"/>
      <c r="I84" s="335"/>
      <c r="J84" s="335"/>
      <c r="K84" s="335"/>
      <c r="L84" s="335"/>
      <c r="M84" s="335"/>
    </row>
    <row r="85" spans="2:25" ht="17.399999999999999" customHeight="1" x14ac:dyDescent="0.25">
      <c r="B85" s="335"/>
      <c r="C85" s="335"/>
      <c r="D85" s="335"/>
      <c r="E85" s="335"/>
      <c r="F85" s="335"/>
      <c r="G85" s="335"/>
      <c r="H85" s="335"/>
      <c r="I85" s="335"/>
      <c r="J85" s="335"/>
      <c r="K85" s="335"/>
      <c r="L85" s="335"/>
      <c r="M85" s="335"/>
    </row>
    <row r="86" spans="2:25" ht="14.4" customHeight="1" x14ac:dyDescent="0.25">
      <c r="B86" s="842" t="s">
        <v>13</v>
      </c>
      <c r="C86" s="843"/>
      <c r="D86" s="861" t="s">
        <v>103</v>
      </c>
      <c r="E86" s="864" t="s">
        <v>429</v>
      </c>
      <c r="F86" s="837" t="s">
        <v>465</v>
      </c>
      <c r="G86" s="838"/>
      <c r="H86" s="859" t="s">
        <v>466</v>
      </c>
      <c r="I86" s="859"/>
      <c r="J86" s="837" t="s">
        <v>431</v>
      </c>
      <c r="K86" s="838"/>
      <c r="L86" s="859" t="s">
        <v>467</v>
      </c>
      <c r="M86" s="838"/>
      <c r="N86" s="859" t="s">
        <v>706</v>
      </c>
      <c r="O86" s="859"/>
      <c r="P86" s="837" t="s">
        <v>468</v>
      </c>
      <c r="Q86" s="838"/>
      <c r="R86" s="837"/>
      <c r="S86" s="859"/>
      <c r="T86" s="837" t="s">
        <v>469</v>
      </c>
      <c r="U86" s="838"/>
      <c r="V86" s="837" t="s">
        <v>434</v>
      </c>
      <c r="W86" s="838"/>
    </row>
    <row r="87" spans="2:25" ht="76.5" customHeight="1" x14ac:dyDescent="0.25">
      <c r="B87" s="844"/>
      <c r="C87" s="845"/>
      <c r="D87" s="862"/>
      <c r="E87" s="865"/>
      <c r="F87" s="839"/>
      <c r="G87" s="840"/>
      <c r="H87" s="860"/>
      <c r="I87" s="860"/>
      <c r="J87" s="839"/>
      <c r="K87" s="840"/>
      <c r="L87" s="860"/>
      <c r="M87" s="840"/>
      <c r="N87" s="860"/>
      <c r="O87" s="860"/>
      <c r="P87" s="839"/>
      <c r="Q87" s="840"/>
      <c r="R87" s="839"/>
      <c r="S87" s="860"/>
      <c r="T87" s="839"/>
      <c r="U87" s="840"/>
      <c r="V87" s="839"/>
      <c r="W87" s="840"/>
    </row>
    <row r="88" spans="2:25" ht="18" customHeight="1" x14ac:dyDescent="0.25">
      <c r="B88" s="846"/>
      <c r="C88" s="847"/>
      <c r="D88" s="863"/>
      <c r="E88" s="866"/>
      <c r="F88" s="261" t="s">
        <v>14</v>
      </c>
      <c r="G88" s="261" t="s">
        <v>15</v>
      </c>
      <c r="H88" s="337" t="s">
        <v>14</v>
      </c>
      <c r="I88" s="261" t="s">
        <v>15</v>
      </c>
      <c r="J88" s="261" t="s">
        <v>14</v>
      </c>
      <c r="K88" s="336" t="s">
        <v>15</v>
      </c>
      <c r="L88" s="261" t="s">
        <v>14</v>
      </c>
      <c r="M88" s="261" t="s">
        <v>15</v>
      </c>
      <c r="N88" s="337" t="s">
        <v>14</v>
      </c>
      <c r="O88" s="261" t="s">
        <v>15</v>
      </c>
      <c r="P88" s="261" t="s">
        <v>14</v>
      </c>
      <c r="Q88" s="261" t="s">
        <v>15</v>
      </c>
      <c r="R88" s="261" t="s">
        <v>14</v>
      </c>
      <c r="S88" s="336" t="s">
        <v>15</v>
      </c>
      <c r="T88" s="336" t="s">
        <v>14</v>
      </c>
      <c r="U88" s="261" t="s">
        <v>15</v>
      </c>
      <c r="V88" s="261" t="s">
        <v>14</v>
      </c>
      <c r="W88" s="337" t="s">
        <v>15</v>
      </c>
    </row>
    <row r="89" spans="2:25" x14ac:dyDescent="0.25">
      <c r="B89" s="338"/>
      <c r="C89" s="339"/>
      <c r="D89" s="338"/>
      <c r="E89" s="8"/>
      <c r="F89" s="498"/>
      <c r="G89" s="8"/>
      <c r="H89" s="498"/>
      <c r="I89" s="8"/>
      <c r="J89" s="498"/>
      <c r="K89" s="8"/>
      <c r="L89" s="498"/>
      <c r="M89" s="8"/>
      <c r="N89" s="498"/>
      <c r="O89" s="8"/>
      <c r="P89" s="498"/>
      <c r="Q89" s="8"/>
      <c r="R89" s="499"/>
      <c r="S89" s="498"/>
      <c r="T89" s="518"/>
      <c r="U89" s="8"/>
      <c r="V89" s="499"/>
      <c r="W89" s="202"/>
    </row>
    <row r="90" spans="2:25" x14ac:dyDescent="0.25">
      <c r="B90" s="17" t="s">
        <v>16</v>
      </c>
      <c r="C90" s="62"/>
      <c r="D90" s="575">
        <f>SUM(D92:D129)</f>
        <v>25</v>
      </c>
      <c r="E90" s="324">
        <f>E94+E97+E105+E112+E125+E129</f>
        <v>32</v>
      </c>
      <c r="F90" s="129">
        <f>SUM(F92+F94+F97+F105+F112+F125+F129)</f>
        <v>5</v>
      </c>
      <c r="G90" s="342">
        <f>F90/E90</f>
        <v>0.15625</v>
      </c>
      <c r="H90" s="129">
        <f>SUM(H92+H94+H97+H105+H112+H125+H129)</f>
        <v>4</v>
      </c>
      <c r="I90" s="342">
        <f>H90/E90</f>
        <v>0.125</v>
      </c>
      <c r="J90" s="129">
        <f>SUM(J92+J94+J97+J105+J112+J125+J129)</f>
        <v>1</v>
      </c>
      <c r="K90" s="342">
        <f>J90/E90</f>
        <v>3.125E-2</v>
      </c>
      <c r="L90" s="129">
        <f>SUM(L92+L94+L97+L105+L112+L125+L129)</f>
        <v>9</v>
      </c>
      <c r="M90" s="342">
        <f>L90/E90</f>
        <v>0.28125</v>
      </c>
      <c r="N90" s="129">
        <f>SUM(N92+N94+N97+N105+N112+N125+N129)</f>
        <v>1</v>
      </c>
      <c r="O90" s="342">
        <f>N90/E90</f>
        <v>3.125E-2</v>
      </c>
      <c r="P90" s="129">
        <f>SUM(P92+P94+P97+P105+P112+P125+P129)</f>
        <v>4</v>
      </c>
      <c r="Q90" s="342">
        <f>P90/E90</f>
        <v>0.125</v>
      </c>
      <c r="R90" s="263">
        <f>SUM(R92+R94+R97+R105+R112+R125+R129)</f>
        <v>0</v>
      </c>
      <c r="S90" s="356">
        <f>R90/E90</f>
        <v>0</v>
      </c>
      <c r="T90" s="341">
        <f>SUM(T92+T94+T97+T105+T112+T125+T129)</f>
        <v>8</v>
      </c>
      <c r="U90" s="342">
        <f>T90/E90</f>
        <v>0.25</v>
      </c>
      <c r="V90" s="263">
        <f>SUM(V92+V94+V97+V105+V112+V125+V129)</f>
        <v>0</v>
      </c>
      <c r="W90" s="343">
        <f>V90/E90</f>
        <v>0</v>
      </c>
      <c r="Y90" s="344">
        <f>W90+U90+S90+Q90+O90+M90+K90+I90+G90</f>
        <v>1</v>
      </c>
    </row>
    <row r="91" spans="2:25" x14ac:dyDescent="0.25">
      <c r="B91" s="60"/>
      <c r="C91" s="62"/>
      <c r="D91" s="60"/>
      <c r="E91" s="9"/>
      <c r="F91" s="500"/>
      <c r="G91" s="9"/>
      <c r="H91" s="500"/>
      <c r="I91" s="9"/>
      <c r="J91" s="500"/>
      <c r="K91" s="9"/>
      <c r="L91" s="500"/>
      <c r="M91" s="9"/>
      <c r="N91" s="500"/>
      <c r="O91" s="9"/>
      <c r="P91" s="500"/>
      <c r="Q91" s="9"/>
      <c r="R91" s="501"/>
      <c r="S91" s="500"/>
      <c r="T91" s="506"/>
      <c r="U91" s="9"/>
      <c r="V91" s="501"/>
      <c r="W91" s="193"/>
    </row>
    <row r="92" spans="2:25" hidden="1" x14ac:dyDescent="0.25">
      <c r="B92" s="19" t="s">
        <v>121</v>
      </c>
      <c r="C92" s="14"/>
      <c r="D92" s="507"/>
      <c r="E92" s="11"/>
      <c r="F92" s="502"/>
      <c r="G92" s="11"/>
      <c r="H92" s="502"/>
      <c r="I92" s="11"/>
      <c r="J92" s="502"/>
      <c r="K92" s="11"/>
      <c r="L92" s="502"/>
      <c r="M92" s="11"/>
      <c r="N92" s="502"/>
      <c r="O92" s="11"/>
      <c r="P92" s="502"/>
      <c r="Q92" s="11"/>
      <c r="R92" s="503"/>
      <c r="S92" s="502"/>
      <c r="T92" s="507"/>
      <c r="U92" s="11"/>
      <c r="V92" s="503"/>
      <c r="W92" s="195"/>
    </row>
    <row r="93" spans="2:25" hidden="1" x14ac:dyDescent="0.25">
      <c r="B93" s="19"/>
      <c r="C93" s="14"/>
      <c r="D93" s="507"/>
      <c r="E93" s="11"/>
      <c r="F93" s="502"/>
      <c r="G93" s="11"/>
      <c r="H93" s="502"/>
      <c r="I93" s="11"/>
      <c r="J93" s="502"/>
      <c r="K93" s="11"/>
      <c r="L93" s="502"/>
      <c r="M93" s="11"/>
      <c r="N93" s="502"/>
      <c r="O93" s="11"/>
      <c r="P93" s="502"/>
      <c r="Q93" s="11"/>
      <c r="R93" s="503"/>
      <c r="S93" s="502"/>
      <c r="T93" s="507"/>
      <c r="U93" s="11"/>
      <c r="V93" s="503"/>
      <c r="W93" s="195"/>
    </row>
    <row r="94" spans="2:25" s="54" customFormat="1" x14ac:dyDescent="0.25">
      <c r="B94" s="183" t="s">
        <v>435</v>
      </c>
      <c r="C94" s="44"/>
      <c r="D94" s="517">
        <v>1</v>
      </c>
      <c r="E94" s="122">
        <f>SUM(F94+H94+J94+L94+N94+P94+R94+T94+V94)</f>
        <v>1</v>
      </c>
      <c r="F94" s="515">
        <v>1</v>
      </c>
      <c r="G94" s="26"/>
      <c r="H94" s="515"/>
      <c r="I94" s="26"/>
      <c r="J94" s="515"/>
      <c r="K94" s="26"/>
      <c r="L94" s="515"/>
      <c r="M94" s="26"/>
      <c r="N94" s="515"/>
      <c r="O94" s="26"/>
      <c r="P94" s="515"/>
      <c r="Q94" s="26"/>
      <c r="R94" s="515"/>
      <c r="S94" s="515"/>
      <c r="T94" s="515"/>
      <c r="U94" s="26"/>
      <c r="V94" s="94"/>
      <c r="W94" s="94"/>
      <c r="X94" s="56"/>
    </row>
    <row r="95" spans="2:25" s="54" customFormat="1" x14ac:dyDescent="0.25">
      <c r="B95" s="183" t="s">
        <v>132</v>
      </c>
      <c r="C95" s="44"/>
      <c r="D95" s="30"/>
      <c r="E95" s="51">
        <f>SUM(F95:U95)</f>
        <v>1</v>
      </c>
      <c r="F95" s="258">
        <v>1</v>
      </c>
      <c r="G95" s="51"/>
      <c r="H95" s="258"/>
      <c r="I95" s="51"/>
      <c r="J95" s="258"/>
      <c r="K95" s="51"/>
      <c r="L95" s="258"/>
      <c r="M95" s="51"/>
      <c r="N95" s="258"/>
      <c r="O95" s="51"/>
      <c r="P95" s="258"/>
      <c r="Q95" s="51"/>
      <c r="R95" s="258"/>
      <c r="S95" s="258"/>
      <c r="T95" s="258"/>
      <c r="U95" s="51"/>
      <c r="V95" s="94"/>
      <c r="W95" s="94"/>
      <c r="X95" s="56"/>
    </row>
    <row r="96" spans="2:25" s="54" customFormat="1" x14ac:dyDescent="0.25">
      <c r="B96" s="183"/>
      <c r="C96" s="44"/>
      <c r="D96" s="30"/>
      <c r="E96" s="26"/>
      <c r="F96" s="515"/>
      <c r="G96" s="26"/>
      <c r="H96" s="515"/>
      <c r="I96" s="26"/>
      <c r="J96" s="515"/>
      <c r="K96" s="26"/>
      <c r="L96" s="515"/>
      <c r="M96" s="26"/>
      <c r="N96" s="515"/>
      <c r="O96" s="26"/>
      <c r="P96" s="515"/>
      <c r="Q96" s="26"/>
      <c r="R96" s="515"/>
      <c r="S96" s="515"/>
      <c r="T96" s="515"/>
      <c r="U96" s="26"/>
      <c r="V96" s="94"/>
      <c r="W96" s="94"/>
      <c r="X96" s="56"/>
    </row>
    <row r="97" spans="2:24" s="54" customFormat="1" x14ac:dyDescent="0.25">
      <c r="B97" s="183" t="s">
        <v>17</v>
      </c>
      <c r="C97" s="44"/>
      <c r="D97" s="517">
        <v>6</v>
      </c>
      <c r="E97" s="122">
        <f>SUM(F97+H97+J97+L97+N97+P97+R97+T97+V97)</f>
        <v>7</v>
      </c>
      <c r="F97" s="515">
        <f>SUM(F98:F103)</f>
        <v>3</v>
      </c>
      <c r="G97" s="26"/>
      <c r="H97" s="515">
        <f>SUM(H98:H103)</f>
        <v>1</v>
      </c>
      <c r="I97" s="26"/>
      <c r="J97" s="515">
        <f>SUM(J98:J103)</f>
        <v>0</v>
      </c>
      <c r="K97" s="26"/>
      <c r="L97" s="515">
        <f>SUM(L98:L103)</f>
        <v>0</v>
      </c>
      <c r="M97" s="26"/>
      <c r="N97" s="515">
        <f>SUM(N98:N103)</f>
        <v>0</v>
      </c>
      <c r="O97" s="26"/>
      <c r="P97" s="515">
        <f>SUM(P98:P103)</f>
        <v>0</v>
      </c>
      <c r="Q97" s="26"/>
      <c r="R97" s="515"/>
      <c r="S97" s="515"/>
      <c r="T97" s="515">
        <f>SUM(T98:T103)</f>
        <v>3</v>
      </c>
      <c r="U97" s="26"/>
      <c r="V97" s="505">
        <f>SUM(V98:V103)</f>
        <v>0</v>
      </c>
      <c r="W97" s="94"/>
      <c r="X97" s="56"/>
    </row>
    <row r="98" spans="2:24" s="54" customFormat="1" x14ac:dyDescent="0.25">
      <c r="B98" s="183" t="s">
        <v>470</v>
      </c>
      <c r="C98" s="44"/>
      <c r="D98" s="30"/>
      <c r="E98" s="24">
        <f>SUM(F98:U98)</f>
        <v>1</v>
      </c>
      <c r="F98" s="532">
        <v>1</v>
      </c>
      <c r="G98" s="24"/>
      <c r="H98" s="532"/>
      <c r="I98" s="24"/>
      <c r="J98" s="532"/>
      <c r="K98" s="24"/>
      <c r="L98" s="532"/>
      <c r="M98" s="24"/>
      <c r="N98" s="532"/>
      <c r="O98" s="24"/>
      <c r="P98" s="532"/>
      <c r="Q98" s="24"/>
      <c r="R98" s="532"/>
      <c r="S98" s="532"/>
      <c r="T98" s="532"/>
      <c r="U98" s="24"/>
      <c r="V98" s="526"/>
      <c r="W98" s="94"/>
      <c r="X98" s="56"/>
    </row>
    <row r="99" spans="2:24" s="54" customFormat="1" x14ac:dyDescent="0.25">
      <c r="B99" s="183" t="s">
        <v>436</v>
      </c>
      <c r="C99" s="44"/>
      <c r="D99" s="30"/>
      <c r="E99" s="11">
        <f>SUM(F99:U99)</f>
        <v>1</v>
      </c>
      <c r="F99" s="502"/>
      <c r="G99" s="11"/>
      <c r="H99" s="502"/>
      <c r="I99" s="11"/>
      <c r="J99" s="502"/>
      <c r="K99" s="11"/>
      <c r="L99" s="502"/>
      <c r="M99" s="11"/>
      <c r="N99" s="502"/>
      <c r="O99" s="11"/>
      <c r="P99" s="502"/>
      <c r="Q99" s="11"/>
      <c r="R99" s="502"/>
      <c r="S99" s="502"/>
      <c r="T99" s="502">
        <v>1</v>
      </c>
      <c r="U99" s="11"/>
      <c r="V99" s="94"/>
      <c r="W99" s="94"/>
      <c r="X99" s="56"/>
    </row>
    <row r="100" spans="2:24" s="54" customFormat="1" x14ac:dyDescent="0.25">
      <c r="B100" s="183" t="s">
        <v>437</v>
      </c>
      <c r="C100" s="44"/>
      <c r="D100" s="30"/>
      <c r="E100" s="11">
        <f t="shared" ref="E100:E102" si="0">SUM(F100:U100)</f>
        <v>1</v>
      </c>
      <c r="F100" s="502"/>
      <c r="G100" s="11"/>
      <c r="H100" s="502"/>
      <c r="I100" s="11"/>
      <c r="J100" s="502"/>
      <c r="K100" s="11"/>
      <c r="L100" s="502"/>
      <c r="M100" s="11"/>
      <c r="N100" s="502"/>
      <c r="O100" s="11"/>
      <c r="P100" s="502"/>
      <c r="Q100" s="11"/>
      <c r="R100" s="502"/>
      <c r="S100" s="502"/>
      <c r="T100" s="502">
        <v>1</v>
      </c>
      <c r="U100" s="11"/>
      <c r="V100" s="94"/>
      <c r="W100" s="94"/>
      <c r="X100" s="56"/>
    </row>
    <row r="101" spans="2:24" s="54" customFormat="1" x14ac:dyDescent="0.25">
      <c r="B101" s="183" t="s">
        <v>375</v>
      </c>
      <c r="C101" s="44"/>
      <c r="D101" s="30"/>
      <c r="E101" s="11">
        <f t="shared" si="0"/>
        <v>1</v>
      </c>
      <c r="F101" s="502"/>
      <c r="G101" s="11"/>
      <c r="H101" s="502"/>
      <c r="I101" s="11"/>
      <c r="J101" s="502"/>
      <c r="K101" s="11"/>
      <c r="L101" s="502"/>
      <c r="M101" s="11"/>
      <c r="N101" s="502"/>
      <c r="O101" s="11"/>
      <c r="P101" s="502"/>
      <c r="Q101" s="11"/>
      <c r="R101" s="502"/>
      <c r="S101" s="502"/>
      <c r="T101" s="502">
        <v>1</v>
      </c>
      <c r="U101" s="11"/>
      <c r="V101" s="94"/>
      <c r="W101" s="94"/>
      <c r="X101" s="56"/>
    </row>
    <row r="102" spans="2:24" s="54" customFormat="1" x14ac:dyDescent="0.25">
      <c r="B102" s="183" t="s">
        <v>192</v>
      </c>
      <c r="C102" s="44"/>
      <c r="D102" s="30"/>
      <c r="E102" s="11">
        <f t="shared" si="0"/>
        <v>1</v>
      </c>
      <c r="F102" s="502">
        <v>1</v>
      </c>
      <c r="G102" s="11"/>
      <c r="H102" s="502"/>
      <c r="I102" s="11"/>
      <c r="J102" s="502"/>
      <c r="K102" s="11"/>
      <c r="L102" s="502"/>
      <c r="M102" s="11"/>
      <c r="N102" s="502"/>
      <c r="O102" s="11"/>
      <c r="P102" s="502"/>
      <c r="Q102" s="11"/>
      <c r="R102" s="502"/>
      <c r="S102" s="502"/>
      <c r="T102" s="502"/>
      <c r="U102" s="11"/>
      <c r="V102" s="94"/>
      <c r="W102" s="94"/>
      <c r="X102" s="56"/>
    </row>
    <row r="103" spans="2:24" s="54" customFormat="1" x14ac:dyDescent="0.25">
      <c r="B103" s="183" t="s">
        <v>471</v>
      </c>
      <c r="C103" s="44"/>
      <c r="D103" s="30"/>
      <c r="E103" s="23">
        <f>SUM(F103:U103)</f>
        <v>2</v>
      </c>
      <c r="F103" s="533">
        <v>1</v>
      </c>
      <c r="G103" s="23"/>
      <c r="H103" s="533">
        <v>1</v>
      </c>
      <c r="I103" s="23"/>
      <c r="J103" s="533"/>
      <c r="K103" s="23"/>
      <c r="L103" s="533"/>
      <c r="M103" s="23"/>
      <c r="N103" s="533"/>
      <c r="O103" s="23"/>
      <c r="P103" s="533"/>
      <c r="Q103" s="23"/>
      <c r="R103" s="533"/>
      <c r="S103" s="533"/>
      <c r="T103" s="533"/>
      <c r="U103" s="23"/>
      <c r="V103" s="94"/>
      <c r="W103" s="94"/>
      <c r="X103" s="56"/>
    </row>
    <row r="104" spans="2:24" s="54" customFormat="1" x14ac:dyDescent="0.25">
      <c r="B104" s="183"/>
      <c r="C104" s="44"/>
      <c r="D104" s="30"/>
      <c r="E104" s="26"/>
      <c r="F104" s="515"/>
      <c r="G104" s="26"/>
      <c r="H104" s="515"/>
      <c r="I104" s="26"/>
      <c r="J104" s="515"/>
      <c r="K104" s="26"/>
      <c r="L104" s="515"/>
      <c r="M104" s="26"/>
      <c r="N104" s="515"/>
      <c r="O104" s="26"/>
      <c r="P104" s="515"/>
      <c r="Q104" s="26"/>
      <c r="R104" s="515"/>
      <c r="S104" s="515"/>
      <c r="T104" s="515"/>
      <c r="U104" s="26"/>
      <c r="V104" s="94"/>
      <c r="W104" s="94"/>
      <c r="X104" s="56"/>
    </row>
    <row r="105" spans="2:24" s="54" customFormat="1" x14ac:dyDescent="0.25">
      <c r="B105" s="183" t="s">
        <v>439</v>
      </c>
      <c r="C105" s="44"/>
      <c r="D105" s="517">
        <v>5</v>
      </c>
      <c r="E105" s="122">
        <f>SUM(F105+H105+J105+L105+N105+P105+R105+T105+V105)</f>
        <v>8</v>
      </c>
      <c r="F105" s="515"/>
      <c r="G105" s="26" t="s">
        <v>7</v>
      </c>
      <c r="H105" s="515">
        <f>SUM(H106:H110)</f>
        <v>1</v>
      </c>
      <c r="I105" s="26"/>
      <c r="J105" s="515">
        <f>SUM(J106:J110)</f>
        <v>1</v>
      </c>
      <c r="K105" s="26"/>
      <c r="L105" s="515">
        <f>SUM(L106:L110)</f>
        <v>3</v>
      </c>
      <c r="M105" s="26"/>
      <c r="N105" s="515">
        <f>SUM(N106:N110)</f>
        <v>1</v>
      </c>
      <c r="O105" s="26"/>
      <c r="P105" s="515">
        <f>SUM(P106:P110)</f>
        <v>1</v>
      </c>
      <c r="Q105" s="26"/>
      <c r="R105" s="515"/>
      <c r="S105" s="515"/>
      <c r="T105" s="515">
        <f>SUM(T106:T110)</f>
        <v>1</v>
      </c>
      <c r="U105" s="26"/>
      <c r="V105" s="94"/>
      <c r="W105" s="94"/>
      <c r="X105" s="56"/>
    </row>
    <row r="106" spans="2:24" s="54" customFormat="1" x14ac:dyDescent="0.25">
      <c r="B106" s="183" t="s">
        <v>440</v>
      </c>
      <c r="C106" s="44"/>
      <c r="D106" s="30"/>
      <c r="E106" s="24">
        <f>SUM(F106:U106)</f>
        <v>1</v>
      </c>
      <c r="F106" s="532"/>
      <c r="G106" s="24"/>
      <c r="H106" s="532"/>
      <c r="I106" s="24"/>
      <c r="J106" s="532"/>
      <c r="K106" s="24"/>
      <c r="L106" s="532">
        <v>1</v>
      </c>
      <c r="M106" s="24"/>
      <c r="N106" s="532"/>
      <c r="O106" s="24"/>
      <c r="P106" s="532"/>
      <c r="Q106" s="24"/>
      <c r="R106" s="532"/>
      <c r="S106" s="532"/>
      <c r="T106" s="532"/>
      <c r="U106" s="24"/>
      <c r="V106" s="526"/>
      <c r="W106" s="94"/>
      <c r="X106" s="56"/>
    </row>
    <row r="107" spans="2:24" s="54" customFormat="1" x14ac:dyDescent="0.25">
      <c r="B107" s="183" t="s">
        <v>441</v>
      </c>
      <c r="C107" s="44"/>
      <c r="D107" s="30"/>
      <c r="E107" s="11">
        <f t="shared" ref="E107:E109" si="1">SUM(F107:U107)</f>
        <v>1</v>
      </c>
      <c r="F107" s="502"/>
      <c r="G107" s="11"/>
      <c r="H107" s="502"/>
      <c r="I107" s="11"/>
      <c r="J107" s="502"/>
      <c r="K107" s="11"/>
      <c r="L107" s="502">
        <v>1</v>
      </c>
      <c r="M107" s="11"/>
      <c r="N107" s="502"/>
      <c r="O107" s="11"/>
      <c r="P107" s="502"/>
      <c r="Q107" s="11"/>
      <c r="R107" s="502"/>
      <c r="S107" s="502"/>
      <c r="T107" s="502"/>
      <c r="U107" s="11"/>
      <c r="V107" s="94"/>
      <c r="W107" s="94"/>
      <c r="X107" s="56" t="s">
        <v>7</v>
      </c>
    </row>
    <row r="108" spans="2:24" s="54" customFormat="1" x14ac:dyDescent="0.25">
      <c r="B108" s="183" t="s">
        <v>707</v>
      </c>
      <c r="C108" s="44"/>
      <c r="D108" s="30"/>
      <c r="E108" s="11">
        <f t="shared" si="1"/>
        <v>1</v>
      </c>
      <c r="F108" s="502"/>
      <c r="G108" s="11"/>
      <c r="H108" s="502"/>
      <c r="I108" s="11"/>
      <c r="J108" s="502"/>
      <c r="K108" s="11"/>
      <c r="L108" s="502"/>
      <c r="M108" s="11"/>
      <c r="N108" s="502"/>
      <c r="O108" s="11"/>
      <c r="P108" s="502"/>
      <c r="Q108" s="11"/>
      <c r="R108" s="502"/>
      <c r="S108" s="502"/>
      <c r="T108" s="502">
        <v>1</v>
      </c>
      <c r="U108" s="11"/>
      <c r="V108" s="94"/>
      <c r="W108" s="94"/>
      <c r="X108" s="56"/>
    </row>
    <row r="109" spans="2:24" s="54" customFormat="1" x14ac:dyDescent="0.25">
      <c r="B109" s="183" t="s">
        <v>444</v>
      </c>
      <c r="C109" s="44"/>
      <c r="D109" s="30"/>
      <c r="E109" s="11">
        <f t="shared" si="1"/>
        <v>1</v>
      </c>
      <c r="F109" s="502"/>
      <c r="G109" s="11"/>
      <c r="H109" s="502"/>
      <c r="I109" s="11"/>
      <c r="J109" s="502"/>
      <c r="K109" s="11"/>
      <c r="L109" s="502">
        <v>1</v>
      </c>
      <c r="M109" s="11"/>
      <c r="N109" s="502"/>
      <c r="O109" s="11"/>
      <c r="P109" s="502"/>
      <c r="Q109" s="11"/>
      <c r="R109" s="502"/>
      <c r="S109" s="502"/>
      <c r="T109" s="502"/>
      <c r="U109" s="11"/>
      <c r="V109" s="94"/>
      <c r="W109" s="94"/>
      <c r="X109" s="56"/>
    </row>
    <row r="110" spans="2:24" s="54" customFormat="1" x14ac:dyDescent="0.25">
      <c r="B110" s="183" t="s">
        <v>442</v>
      </c>
      <c r="C110" s="44"/>
      <c r="D110" s="30"/>
      <c r="E110" s="23">
        <f>SUM(F110:U110)</f>
        <v>4</v>
      </c>
      <c r="F110" s="533" t="s">
        <v>7</v>
      </c>
      <c r="G110" s="23"/>
      <c r="H110" s="533">
        <v>1</v>
      </c>
      <c r="I110" s="23"/>
      <c r="J110" s="533">
        <v>1</v>
      </c>
      <c r="K110" s="23"/>
      <c r="L110" s="533"/>
      <c r="M110" s="23"/>
      <c r="N110" s="533">
        <v>1</v>
      </c>
      <c r="O110" s="23"/>
      <c r="P110" s="533">
        <v>1</v>
      </c>
      <c r="Q110" s="23"/>
      <c r="R110" s="533"/>
      <c r="S110" s="533"/>
      <c r="T110" s="533"/>
      <c r="U110" s="23"/>
      <c r="V110" s="505"/>
      <c r="W110" s="94"/>
      <c r="X110" s="56"/>
    </row>
    <row r="111" spans="2:24" s="54" customFormat="1" x14ac:dyDescent="0.25">
      <c r="B111" s="183"/>
      <c r="C111" s="44"/>
      <c r="D111" s="30"/>
      <c r="E111" s="26"/>
      <c r="F111" s="515"/>
      <c r="G111" s="26"/>
      <c r="H111" s="515"/>
      <c r="I111" s="26"/>
      <c r="J111" s="515"/>
      <c r="K111" s="26"/>
      <c r="L111" s="515"/>
      <c r="M111" s="26"/>
      <c r="N111" s="515"/>
      <c r="O111" s="26"/>
      <c r="P111" s="515"/>
      <c r="Q111" s="26"/>
      <c r="R111" s="515"/>
      <c r="S111" s="515"/>
      <c r="T111" s="515"/>
      <c r="U111" s="26"/>
      <c r="V111" s="94"/>
      <c r="W111" s="94"/>
      <c r="X111" s="56"/>
    </row>
    <row r="112" spans="2:24" s="54" customFormat="1" x14ac:dyDescent="0.25">
      <c r="B112" s="183" t="s">
        <v>20</v>
      </c>
      <c r="C112" s="44"/>
      <c r="D112" s="517">
        <v>11</v>
      </c>
      <c r="E112" s="122">
        <f>SUM(F112+H112+J112+L112+N112+P112+R112+T112+V112)</f>
        <v>14</v>
      </c>
      <c r="F112" s="515">
        <f>SUM(F113:F123)</f>
        <v>0</v>
      </c>
      <c r="G112" s="26"/>
      <c r="H112" s="515">
        <f>SUM(H113:H123)</f>
        <v>2</v>
      </c>
      <c r="I112" s="26"/>
      <c r="J112" s="515">
        <f>SUM(J113:J123)</f>
        <v>0</v>
      </c>
      <c r="K112" s="26"/>
      <c r="L112" s="515">
        <f>SUM(L113:L123)</f>
        <v>5</v>
      </c>
      <c r="M112" s="26"/>
      <c r="N112" s="515">
        <f>SUM(N113:N123)</f>
        <v>0</v>
      </c>
      <c r="O112" s="26"/>
      <c r="P112" s="515">
        <f>SUM(P113:P123)</f>
        <v>3</v>
      </c>
      <c r="Q112" s="26"/>
      <c r="R112" s="515">
        <f>SUM(R113:R123)</f>
        <v>0</v>
      </c>
      <c r="S112" s="515"/>
      <c r="T112" s="515">
        <f>SUM(T113:T123)</f>
        <v>4</v>
      </c>
      <c r="U112" s="26"/>
      <c r="V112" s="94">
        <f>SUM(V113:V123)</f>
        <v>0</v>
      </c>
      <c r="W112" s="94"/>
      <c r="X112" s="56" t="s">
        <v>7</v>
      </c>
    </row>
    <row r="113" spans="2:24" s="54" customFormat="1" x14ac:dyDescent="0.25">
      <c r="B113" s="183" t="s">
        <v>472</v>
      </c>
      <c r="C113" s="44"/>
      <c r="D113" s="30"/>
      <c r="E113" s="24">
        <f>SUM(F113:U113)</f>
        <v>1</v>
      </c>
      <c r="F113" s="532"/>
      <c r="G113" s="24"/>
      <c r="H113" s="532"/>
      <c r="I113" s="24"/>
      <c r="J113" s="532"/>
      <c r="K113" s="24"/>
      <c r="L113" s="532"/>
      <c r="M113" s="24"/>
      <c r="N113" s="532"/>
      <c r="O113" s="24"/>
      <c r="P113" s="532"/>
      <c r="Q113" s="24"/>
      <c r="R113" s="532"/>
      <c r="S113" s="532"/>
      <c r="T113" s="532">
        <v>1</v>
      </c>
      <c r="U113" s="24"/>
      <c r="V113" s="526"/>
      <c r="W113" s="94"/>
      <c r="X113" s="56"/>
    </row>
    <row r="114" spans="2:24" s="54" customFormat="1" x14ac:dyDescent="0.25">
      <c r="B114" s="183" t="s">
        <v>446</v>
      </c>
      <c r="C114" s="44"/>
      <c r="D114" s="30"/>
      <c r="E114" s="11">
        <f t="shared" ref="E114:E122" si="2">SUM(F114:U114)</f>
        <v>2</v>
      </c>
      <c r="F114" s="502"/>
      <c r="G114" s="11"/>
      <c r="H114" s="502"/>
      <c r="I114" s="11"/>
      <c r="J114" s="502"/>
      <c r="K114" s="11"/>
      <c r="L114" s="502">
        <v>1</v>
      </c>
      <c r="M114" s="11"/>
      <c r="N114" s="502"/>
      <c r="O114" s="11"/>
      <c r="P114" s="502">
        <v>1</v>
      </c>
      <c r="Q114" s="11"/>
      <c r="R114" s="502"/>
      <c r="S114" s="502"/>
      <c r="T114" s="502"/>
      <c r="U114" s="11"/>
      <c r="V114" s="94"/>
      <c r="W114" s="94"/>
      <c r="X114" s="56"/>
    </row>
    <row r="115" spans="2:24" s="54" customFormat="1" x14ac:dyDescent="0.25">
      <c r="B115" s="183" t="s">
        <v>195</v>
      </c>
      <c r="C115" s="44"/>
      <c r="D115" s="30"/>
      <c r="E115" s="11">
        <f t="shared" si="2"/>
        <v>2</v>
      </c>
      <c r="F115" s="502"/>
      <c r="G115" s="11"/>
      <c r="H115" s="502">
        <v>1</v>
      </c>
      <c r="I115" s="11"/>
      <c r="J115" s="502"/>
      <c r="K115" s="11"/>
      <c r="L115" s="502"/>
      <c r="M115" s="11"/>
      <c r="N115" s="502"/>
      <c r="O115" s="11"/>
      <c r="P115" s="502"/>
      <c r="Q115" s="11"/>
      <c r="R115" s="502"/>
      <c r="S115" s="502"/>
      <c r="T115" s="502">
        <v>1</v>
      </c>
      <c r="U115" s="11"/>
      <c r="V115" s="94"/>
      <c r="W115" s="94"/>
      <c r="X115" s="56"/>
    </row>
    <row r="116" spans="2:24" s="54" customFormat="1" x14ac:dyDescent="0.25">
      <c r="B116" s="183" t="s">
        <v>144</v>
      </c>
      <c r="C116" s="44"/>
      <c r="D116" s="30"/>
      <c r="E116" s="11">
        <f t="shared" si="2"/>
        <v>1</v>
      </c>
      <c r="F116" s="502"/>
      <c r="G116" s="11"/>
      <c r="H116" s="502"/>
      <c r="I116" s="11"/>
      <c r="J116" s="502"/>
      <c r="K116" s="11"/>
      <c r="L116" s="502">
        <v>1</v>
      </c>
      <c r="M116" s="11"/>
      <c r="N116" s="502"/>
      <c r="O116" s="11"/>
      <c r="P116" s="502"/>
      <c r="Q116" s="11"/>
      <c r="R116" s="502"/>
      <c r="S116" s="502"/>
      <c r="T116" s="502"/>
      <c r="U116" s="11"/>
      <c r="V116" s="94"/>
      <c r="W116" s="94"/>
      <c r="X116" s="56"/>
    </row>
    <row r="117" spans="2:24" s="54" customFormat="1" x14ac:dyDescent="0.25">
      <c r="B117" s="183" t="s">
        <v>709</v>
      </c>
      <c r="C117" s="44"/>
      <c r="D117" s="30"/>
      <c r="E117" s="11">
        <f t="shared" si="2"/>
        <v>2</v>
      </c>
      <c r="F117" s="502"/>
      <c r="G117" s="11"/>
      <c r="H117" s="502">
        <v>1</v>
      </c>
      <c r="I117" s="11"/>
      <c r="J117" s="502"/>
      <c r="K117" s="11"/>
      <c r="L117" s="502">
        <v>1</v>
      </c>
      <c r="M117" s="11"/>
      <c r="N117" s="502"/>
      <c r="O117" s="11"/>
      <c r="P117" s="502"/>
      <c r="Q117" s="11"/>
      <c r="R117" s="502"/>
      <c r="S117" s="502"/>
      <c r="T117" s="502"/>
      <c r="U117" s="11"/>
      <c r="V117" s="94"/>
      <c r="W117" s="94"/>
      <c r="X117" s="56"/>
    </row>
    <row r="118" spans="2:24" s="54" customFormat="1" x14ac:dyDescent="0.25">
      <c r="B118" s="183" t="s">
        <v>252</v>
      </c>
      <c r="C118" s="44"/>
      <c r="D118" s="30"/>
      <c r="E118" s="11">
        <f t="shared" si="2"/>
        <v>1</v>
      </c>
      <c r="F118" s="502"/>
      <c r="G118" s="11"/>
      <c r="H118" s="502"/>
      <c r="I118" s="11"/>
      <c r="J118" s="502"/>
      <c r="K118" s="11"/>
      <c r="L118" s="502"/>
      <c r="M118" s="11"/>
      <c r="N118" s="502"/>
      <c r="O118" s="11"/>
      <c r="P118" s="502">
        <v>1</v>
      </c>
      <c r="Q118" s="11"/>
      <c r="R118" s="502"/>
      <c r="S118" s="502"/>
      <c r="T118" s="502"/>
      <c r="U118" s="11"/>
      <c r="V118" s="94"/>
      <c r="W118" s="94"/>
      <c r="X118" s="56"/>
    </row>
    <row r="119" spans="2:24" s="54" customFormat="1" x14ac:dyDescent="0.25">
      <c r="B119" s="183" t="s">
        <v>148</v>
      </c>
      <c r="C119" s="44"/>
      <c r="D119" s="30"/>
      <c r="E119" s="11">
        <f t="shared" si="2"/>
        <v>1</v>
      </c>
      <c r="F119" s="502"/>
      <c r="G119" s="11"/>
      <c r="H119" s="502"/>
      <c r="I119" s="11"/>
      <c r="J119" s="502"/>
      <c r="K119" s="11"/>
      <c r="L119" s="502">
        <v>1</v>
      </c>
      <c r="M119" s="11"/>
      <c r="N119" s="502"/>
      <c r="O119" s="11"/>
      <c r="P119" s="502"/>
      <c r="Q119" s="11"/>
      <c r="R119" s="502"/>
      <c r="S119" s="502"/>
      <c r="T119" s="502"/>
      <c r="U119" s="11"/>
      <c r="V119" s="94"/>
      <c r="W119" s="94"/>
      <c r="X119" s="56"/>
    </row>
    <row r="120" spans="2:24" s="54" customFormat="1" x14ac:dyDescent="0.25">
      <c r="B120" s="183" t="s">
        <v>382</v>
      </c>
      <c r="C120" s="44"/>
      <c r="D120" s="30"/>
      <c r="E120" s="11">
        <f t="shared" si="2"/>
        <v>1</v>
      </c>
      <c r="F120" s="502"/>
      <c r="G120" s="11"/>
      <c r="H120" s="502"/>
      <c r="I120" s="11"/>
      <c r="J120" s="502"/>
      <c r="K120" s="11"/>
      <c r="L120" s="502">
        <v>1</v>
      </c>
      <c r="M120" s="11"/>
      <c r="N120" s="502"/>
      <c r="O120" s="11"/>
      <c r="P120" s="502"/>
      <c r="Q120" s="11"/>
      <c r="R120" s="502"/>
      <c r="S120" s="502"/>
      <c r="T120" s="502"/>
      <c r="U120" s="11"/>
      <c r="V120" s="94"/>
      <c r="W120" s="94"/>
      <c r="X120" s="56"/>
    </row>
    <row r="121" spans="2:24" s="54" customFormat="1" x14ac:dyDescent="0.25">
      <c r="B121" s="183" t="s">
        <v>473</v>
      </c>
      <c r="C121" s="44"/>
      <c r="D121" s="30"/>
      <c r="E121" s="11">
        <f t="shared" si="2"/>
        <v>1</v>
      </c>
      <c r="F121" s="502"/>
      <c r="G121" s="11"/>
      <c r="H121" s="502"/>
      <c r="I121" s="11"/>
      <c r="J121" s="502"/>
      <c r="K121" s="11"/>
      <c r="L121" s="502"/>
      <c r="M121" s="11"/>
      <c r="N121" s="502"/>
      <c r="O121" s="11"/>
      <c r="P121" s="502"/>
      <c r="Q121" s="11"/>
      <c r="R121" s="502"/>
      <c r="S121" s="502"/>
      <c r="T121" s="502">
        <v>1</v>
      </c>
      <c r="U121" s="11"/>
      <c r="V121" s="94"/>
      <c r="W121" s="94"/>
      <c r="X121" s="56"/>
    </row>
    <row r="122" spans="2:24" s="54" customFormat="1" x14ac:dyDescent="0.25">
      <c r="B122" s="183" t="s">
        <v>449</v>
      </c>
      <c r="C122" s="44"/>
      <c r="D122" s="30"/>
      <c r="E122" s="11">
        <f t="shared" si="2"/>
        <v>1</v>
      </c>
      <c r="F122" s="502"/>
      <c r="G122" s="11"/>
      <c r="H122" s="502"/>
      <c r="I122" s="11"/>
      <c r="J122" s="502"/>
      <c r="K122" s="11"/>
      <c r="L122" s="502"/>
      <c r="M122" s="11"/>
      <c r="N122" s="502"/>
      <c r="O122" s="11"/>
      <c r="P122" s="502"/>
      <c r="Q122" s="11"/>
      <c r="R122" s="502"/>
      <c r="S122" s="502"/>
      <c r="T122" s="502">
        <v>1</v>
      </c>
      <c r="U122" s="11"/>
      <c r="V122" s="94"/>
      <c r="W122" s="94"/>
      <c r="X122" s="56"/>
    </row>
    <row r="123" spans="2:24" s="54" customFormat="1" x14ac:dyDescent="0.25">
      <c r="B123" s="183" t="s">
        <v>450</v>
      </c>
      <c r="C123" s="44"/>
      <c r="D123" s="30"/>
      <c r="E123" s="23">
        <f>SUM(F123:U123)</f>
        <v>1</v>
      </c>
      <c r="F123" s="533"/>
      <c r="G123" s="23"/>
      <c r="H123" s="533"/>
      <c r="I123" s="23"/>
      <c r="J123" s="533"/>
      <c r="K123" s="23"/>
      <c r="L123" s="533"/>
      <c r="M123" s="23"/>
      <c r="N123" s="533"/>
      <c r="O123" s="23"/>
      <c r="P123" s="533">
        <v>1</v>
      </c>
      <c r="Q123" s="23"/>
      <c r="R123" s="533"/>
      <c r="S123" s="533"/>
      <c r="T123" s="533"/>
      <c r="U123" s="23"/>
      <c r="V123" s="94"/>
      <c r="W123" s="94"/>
      <c r="X123" s="56"/>
    </row>
    <row r="124" spans="2:24" s="54" customFormat="1" x14ac:dyDescent="0.25">
      <c r="B124" s="183"/>
      <c r="C124" s="44"/>
      <c r="D124" s="30"/>
      <c r="E124" s="26"/>
      <c r="F124" s="515"/>
      <c r="G124" s="26"/>
      <c r="H124" s="515"/>
      <c r="I124" s="26"/>
      <c r="J124" s="515"/>
      <c r="K124" s="26"/>
      <c r="L124" s="515"/>
      <c r="M124" s="26"/>
      <c r="N124" s="515"/>
      <c r="O124" s="26"/>
      <c r="P124" s="515"/>
      <c r="Q124" s="26"/>
      <c r="R124" s="515"/>
      <c r="S124" s="515"/>
      <c r="T124" s="515"/>
      <c r="U124" s="26"/>
      <c r="V124" s="94"/>
      <c r="W124" s="94"/>
      <c r="X124" s="56"/>
    </row>
    <row r="125" spans="2:24" s="54" customFormat="1" x14ac:dyDescent="0.25">
      <c r="B125" s="183" t="s">
        <v>19</v>
      </c>
      <c r="C125" s="44"/>
      <c r="D125" s="517">
        <v>2</v>
      </c>
      <c r="E125" s="122">
        <f>SUM(F125+H125+J125+L125+N125+P125+R125+T125+V125)</f>
        <v>2</v>
      </c>
      <c r="F125" s="515">
        <v>1</v>
      </c>
      <c r="G125" s="26"/>
      <c r="H125" s="515"/>
      <c r="I125" s="26"/>
      <c r="J125" s="515"/>
      <c r="K125" s="26"/>
      <c r="L125" s="515">
        <v>1</v>
      </c>
      <c r="M125" s="26"/>
      <c r="N125" s="515"/>
      <c r="O125" s="26"/>
      <c r="P125" s="515"/>
      <c r="Q125" s="26"/>
      <c r="R125" s="515"/>
      <c r="S125" s="515"/>
      <c r="T125" s="515"/>
      <c r="U125" s="26"/>
      <c r="V125" s="526"/>
      <c r="W125" s="94"/>
      <c r="X125" s="56"/>
    </row>
    <row r="126" spans="2:24" s="54" customFormat="1" x14ac:dyDescent="0.25">
      <c r="B126" s="183" t="s">
        <v>474</v>
      </c>
      <c r="C126" s="44"/>
      <c r="D126" s="30"/>
      <c r="E126" s="24">
        <f>SUM(F126:U126)</f>
        <v>1</v>
      </c>
      <c r="F126" s="532">
        <v>1</v>
      </c>
      <c r="G126" s="24"/>
      <c r="H126" s="532"/>
      <c r="I126" s="24"/>
      <c r="J126" s="532"/>
      <c r="K126" s="24"/>
      <c r="L126" s="532"/>
      <c r="M126" s="24"/>
      <c r="N126" s="532"/>
      <c r="O126" s="24"/>
      <c r="P126" s="532"/>
      <c r="Q126" s="24"/>
      <c r="R126" s="532"/>
      <c r="S126" s="532"/>
      <c r="T126" s="532"/>
      <c r="U126" s="24"/>
      <c r="V126" s="94"/>
      <c r="W126" s="94"/>
      <c r="X126" s="56"/>
    </row>
    <row r="127" spans="2:24" s="54" customFormat="1" x14ac:dyDescent="0.25">
      <c r="B127" s="183" t="s">
        <v>475</v>
      </c>
      <c r="C127" s="44"/>
      <c r="D127" s="30"/>
      <c r="E127" s="23">
        <f>SUM(F127:U127)</f>
        <v>1</v>
      </c>
      <c r="F127" s="533"/>
      <c r="G127" s="23"/>
      <c r="H127" s="533"/>
      <c r="I127" s="23"/>
      <c r="J127" s="533"/>
      <c r="K127" s="23"/>
      <c r="L127" s="533">
        <v>1</v>
      </c>
      <c r="M127" s="23"/>
      <c r="N127" s="533"/>
      <c r="O127" s="23"/>
      <c r="P127" s="533"/>
      <c r="Q127" s="23"/>
      <c r="R127" s="533"/>
      <c r="S127" s="533"/>
      <c r="T127" s="533"/>
      <c r="U127" s="23"/>
      <c r="V127" s="94"/>
      <c r="W127" s="94"/>
      <c r="X127" s="56"/>
    </row>
    <row r="128" spans="2:24" s="54" customFormat="1" x14ac:dyDescent="0.25">
      <c r="B128" s="183"/>
      <c r="C128" s="44"/>
      <c r="D128" s="30"/>
      <c r="E128" s="26"/>
      <c r="F128" s="515"/>
      <c r="G128" s="26"/>
      <c r="H128" s="515"/>
      <c r="I128" s="26"/>
      <c r="J128" s="515"/>
      <c r="K128" s="26"/>
      <c r="L128" s="515"/>
      <c r="M128" s="26"/>
      <c r="N128" s="515"/>
      <c r="O128" s="26"/>
      <c r="P128" s="515"/>
      <c r="Q128" s="26"/>
      <c r="R128" s="515"/>
      <c r="S128" s="515"/>
      <c r="T128" s="515"/>
      <c r="U128" s="26"/>
      <c r="V128" s="94"/>
      <c r="W128" s="94"/>
      <c r="X128" s="56"/>
    </row>
    <row r="129" spans="2:25" s="54" customFormat="1" x14ac:dyDescent="0.25">
      <c r="B129" s="183" t="s">
        <v>0</v>
      </c>
      <c r="C129" s="44"/>
      <c r="D129" s="517">
        <v>0</v>
      </c>
      <c r="E129" s="122">
        <f>SUM(F129+H129+J129+L129+N129+P129+R129+T129+V129)</f>
        <v>0</v>
      </c>
      <c r="F129" s="515"/>
      <c r="G129" s="26"/>
      <c r="H129" s="515"/>
      <c r="I129" s="26"/>
      <c r="J129" s="515"/>
      <c r="K129" s="26"/>
      <c r="L129" s="515"/>
      <c r="M129" s="26"/>
      <c r="N129" s="515"/>
      <c r="O129" s="26"/>
      <c r="P129" s="515"/>
      <c r="Q129" s="26"/>
      <c r="R129" s="515"/>
      <c r="S129" s="515"/>
      <c r="T129" s="515"/>
      <c r="U129" s="26"/>
      <c r="V129" s="94"/>
      <c r="W129" s="94"/>
      <c r="X129" s="56"/>
    </row>
    <row r="130" spans="2:25" s="54" customFormat="1" x14ac:dyDescent="0.25">
      <c r="B130" s="68"/>
      <c r="C130" s="61"/>
      <c r="D130" s="504"/>
      <c r="E130" s="51">
        <f>SUM(F130:U130)</f>
        <v>0</v>
      </c>
      <c r="F130" s="258"/>
      <c r="G130" s="51"/>
      <c r="H130" s="258"/>
      <c r="I130" s="51"/>
      <c r="J130" s="258"/>
      <c r="K130" s="51"/>
      <c r="L130" s="258"/>
      <c r="M130" s="51"/>
      <c r="N130" s="258"/>
      <c r="O130" s="51"/>
      <c r="P130" s="258"/>
      <c r="Q130" s="51"/>
      <c r="R130" s="258"/>
      <c r="S130" s="258"/>
      <c r="T130" s="258"/>
      <c r="U130" s="51"/>
      <c r="V130" s="505"/>
      <c r="W130" s="505"/>
      <c r="X130" s="56"/>
    </row>
    <row r="131" spans="2:25" s="54" customFormat="1" x14ac:dyDescent="0.25">
      <c r="B131" s="248"/>
      <c r="C131" s="249"/>
      <c r="D131" s="116"/>
      <c r="E131" s="557"/>
      <c r="F131" s="25"/>
      <c r="G131" s="557"/>
      <c r="H131" s="25"/>
      <c r="I131" s="557"/>
      <c r="J131" s="25"/>
      <c r="K131" s="557"/>
      <c r="L131" s="25"/>
      <c r="M131" s="557"/>
      <c r="N131" s="25"/>
      <c r="O131" s="557"/>
      <c r="P131" s="25"/>
      <c r="Q131" s="557"/>
      <c r="R131" s="557"/>
      <c r="S131" s="557"/>
      <c r="T131" s="25"/>
      <c r="U131" s="556"/>
      <c r="V131" s="56"/>
      <c r="W131" s="56"/>
      <c r="X131" s="56"/>
    </row>
    <row r="132" spans="2:25" s="54" customFormat="1" x14ac:dyDescent="0.25">
      <c r="B132" s="284" t="s">
        <v>769</v>
      </c>
      <c r="C132" s="55"/>
      <c r="D132" s="118"/>
      <c r="E132" s="549"/>
      <c r="F132" s="26"/>
      <c r="G132" s="549"/>
      <c r="H132" s="26"/>
      <c r="I132" s="549"/>
      <c r="J132" s="26"/>
      <c r="K132" s="549" t="s">
        <v>7</v>
      </c>
      <c r="L132" s="26"/>
      <c r="M132" s="549"/>
      <c r="N132" s="26"/>
      <c r="O132" s="549"/>
      <c r="P132" s="26"/>
      <c r="Q132" s="549"/>
      <c r="R132" s="549"/>
      <c r="S132" s="549"/>
      <c r="T132" s="26"/>
      <c r="U132" s="577"/>
      <c r="V132" s="56"/>
      <c r="W132" s="56"/>
      <c r="X132" s="56"/>
    </row>
    <row r="133" spans="2:25" s="54" customFormat="1" x14ac:dyDescent="0.25">
      <c r="B133" s="63"/>
      <c r="C133" s="55"/>
      <c r="D133" s="118"/>
      <c r="E133" s="549"/>
      <c r="F133" s="26"/>
      <c r="G133" s="549"/>
      <c r="H133" s="26"/>
      <c r="I133" s="549"/>
      <c r="J133" s="26"/>
      <c r="K133" s="549"/>
      <c r="L133" s="26"/>
      <c r="M133" s="549"/>
      <c r="N133" s="26"/>
      <c r="O133" s="549"/>
      <c r="P133" s="26"/>
      <c r="Q133" s="549"/>
      <c r="R133" s="549"/>
      <c r="S133" s="549"/>
      <c r="T133" s="26"/>
      <c r="U133" s="577"/>
      <c r="V133" s="56"/>
      <c r="W133" s="56"/>
      <c r="X133" s="56"/>
    </row>
    <row r="134" spans="2:25" x14ac:dyDescent="0.25">
      <c r="B134" s="591" t="s">
        <v>16</v>
      </c>
      <c r="C134" s="86"/>
      <c r="D134" s="89">
        <v>3</v>
      </c>
      <c r="E134" s="548">
        <f>SUM(E136:E138)</f>
        <v>6</v>
      </c>
      <c r="F134" s="588" t="s">
        <v>7</v>
      </c>
      <c r="G134" s="585"/>
      <c r="H134" s="588">
        <f>SUM(H136:H138)</f>
        <v>1</v>
      </c>
      <c r="I134" s="585"/>
      <c r="J134" s="588">
        <f>SUM(J136:J138)</f>
        <v>1</v>
      </c>
      <c r="K134" s="585"/>
      <c r="L134" s="588">
        <f>SUM(L136:L138)</f>
        <v>2</v>
      </c>
      <c r="M134" s="585"/>
      <c r="N134" s="588"/>
      <c r="O134" s="585"/>
      <c r="P134" s="588">
        <f>SUM(P136:P138)</f>
        <v>1</v>
      </c>
      <c r="Q134" s="585"/>
      <c r="R134" s="585"/>
      <c r="S134" s="585"/>
      <c r="T134" s="588">
        <f>SUM(T136:T138)</f>
        <v>1</v>
      </c>
      <c r="U134" s="586"/>
      <c r="Y134" s="1" t="s">
        <v>7</v>
      </c>
    </row>
    <row r="135" spans="2:25" x14ac:dyDescent="0.25">
      <c r="B135" s="60"/>
      <c r="C135" s="62"/>
      <c r="D135" s="326"/>
      <c r="E135" s="545" t="s">
        <v>7</v>
      </c>
      <c r="F135" s="9"/>
      <c r="G135" s="545"/>
      <c r="H135" s="9"/>
      <c r="I135" s="545"/>
      <c r="J135" s="9"/>
      <c r="K135" s="545"/>
      <c r="L135" s="9"/>
      <c r="M135" s="545"/>
      <c r="N135" s="9"/>
      <c r="O135" s="545"/>
      <c r="P135" s="9"/>
      <c r="Q135" s="545"/>
      <c r="R135" s="545"/>
      <c r="S135" s="545"/>
      <c r="T135" s="9"/>
      <c r="U135" s="540"/>
    </row>
    <row r="136" spans="2:25" x14ac:dyDescent="0.25">
      <c r="B136" s="60" t="s">
        <v>770</v>
      </c>
      <c r="C136" s="62"/>
      <c r="D136" s="326"/>
      <c r="E136" s="562">
        <f>SUM(F136:U136)</f>
        <v>2</v>
      </c>
      <c r="F136" s="24"/>
      <c r="G136" s="563"/>
      <c r="H136" s="24"/>
      <c r="I136" s="563"/>
      <c r="J136" s="24"/>
      <c r="K136" s="563"/>
      <c r="L136" s="24">
        <v>1</v>
      </c>
      <c r="M136" s="563"/>
      <c r="N136" s="24"/>
      <c r="O136" s="563"/>
      <c r="P136" s="24">
        <v>1</v>
      </c>
      <c r="Q136" s="563"/>
      <c r="R136" s="563"/>
      <c r="S136" s="563"/>
      <c r="T136" s="24"/>
      <c r="U136" s="564"/>
    </row>
    <row r="137" spans="2:25" x14ac:dyDescent="0.25">
      <c r="B137" s="60" t="s">
        <v>653</v>
      </c>
      <c r="C137" s="62"/>
      <c r="D137" s="326"/>
      <c r="E137" s="541">
        <f t="shared" ref="E137:E138" si="3">SUM(F137:U137)</f>
        <v>1</v>
      </c>
      <c r="F137" s="11"/>
      <c r="G137" s="546"/>
      <c r="H137" s="11"/>
      <c r="I137" s="546"/>
      <c r="J137" s="11"/>
      <c r="K137" s="546"/>
      <c r="L137" s="11"/>
      <c r="M137" s="546"/>
      <c r="N137" s="11"/>
      <c r="O137" s="546"/>
      <c r="P137" s="11"/>
      <c r="Q137" s="546"/>
      <c r="R137" s="546"/>
      <c r="S137" s="546"/>
      <c r="T137" s="11">
        <v>1</v>
      </c>
      <c r="U137" s="542"/>
    </row>
    <row r="138" spans="2:25" x14ac:dyDescent="0.25">
      <c r="B138" s="60" t="s">
        <v>656</v>
      </c>
      <c r="C138" s="62"/>
      <c r="D138" s="326"/>
      <c r="E138" s="553">
        <f t="shared" si="3"/>
        <v>3</v>
      </c>
      <c r="F138" s="23"/>
      <c r="G138" s="561"/>
      <c r="H138" s="23">
        <v>1</v>
      </c>
      <c r="I138" s="561"/>
      <c r="J138" s="23">
        <v>1</v>
      </c>
      <c r="K138" s="561"/>
      <c r="L138" s="23">
        <v>1</v>
      </c>
      <c r="M138" s="561"/>
      <c r="N138" s="23"/>
      <c r="O138" s="561"/>
      <c r="P138" s="23"/>
      <c r="Q138" s="561"/>
      <c r="R138" s="561"/>
      <c r="S138" s="561"/>
      <c r="T138" s="23"/>
      <c r="U138" s="554"/>
    </row>
    <row r="139" spans="2:25" x14ac:dyDescent="0.25">
      <c r="B139" s="270"/>
      <c r="C139" s="177"/>
      <c r="D139" s="347"/>
      <c r="E139" s="304"/>
      <c r="F139" s="10"/>
      <c r="G139" s="304"/>
      <c r="H139" s="10"/>
      <c r="I139" s="304"/>
      <c r="J139" s="10"/>
      <c r="K139" s="304"/>
      <c r="L139" s="10"/>
      <c r="M139" s="304"/>
      <c r="N139" s="10"/>
      <c r="O139" s="304"/>
      <c r="P139" s="10"/>
      <c r="Q139" s="304"/>
      <c r="R139" s="304"/>
      <c r="S139" s="304"/>
      <c r="T139" s="10"/>
      <c r="U139" s="559"/>
    </row>
  </sheetData>
  <mergeCells count="28">
    <mergeCell ref="B79:M79"/>
    <mergeCell ref="B2:C2"/>
    <mergeCell ref="B5:N5"/>
    <mergeCell ref="F7:G7"/>
    <mergeCell ref="H7:I7"/>
    <mergeCell ref="J7:K7"/>
    <mergeCell ref="L7:M7"/>
    <mergeCell ref="B72:M72"/>
    <mergeCell ref="B73:E73"/>
    <mergeCell ref="B74:M74"/>
    <mergeCell ref="B76:M76"/>
    <mergeCell ref="B78:M78"/>
    <mergeCell ref="B7:E7"/>
    <mergeCell ref="B8:E8"/>
    <mergeCell ref="B80:M80"/>
    <mergeCell ref="B83:M83"/>
    <mergeCell ref="B86:C88"/>
    <mergeCell ref="D86:D88"/>
    <mergeCell ref="E86:E88"/>
    <mergeCell ref="F86:G87"/>
    <mergeCell ref="H86:I87"/>
    <mergeCell ref="J86:K87"/>
    <mergeCell ref="L86:M87"/>
    <mergeCell ref="N86:O87"/>
    <mergeCell ref="P86:Q87"/>
    <mergeCell ref="R86:S87"/>
    <mergeCell ref="T86:U87"/>
    <mergeCell ref="V86:W87"/>
  </mergeCells>
  <pageMargins left="0.7" right="0.7" top="0.75" bottom="0.75" header="0.3" footer="0.3"/>
  <pageSetup paperSize="8" scale="80" orientation="landscape" r:id="rId1"/>
  <ignoredErrors>
    <ignoredError sqref="G90 I90 K90 M90 O90 Q90 U90 G10" formula="1"/>
  </ignoredError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N329"/>
  <sheetViews>
    <sheetView showGridLines="0" topLeftCell="A99" workbookViewId="0">
      <selection activeCell="G145" sqref="G145"/>
    </sheetView>
  </sheetViews>
  <sheetFormatPr defaultColWidth="8.88671875" defaultRowHeight="13.2" x14ac:dyDescent="0.25"/>
  <cols>
    <col min="1" max="1" width="1.44140625" style="1" customWidth="1"/>
    <col min="2" max="2" width="8.88671875" style="1" customWidth="1"/>
    <col min="3" max="3" width="15.88671875" style="1" customWidth="1"/>
    <col min="4" max="4" width="4.88671875" style="1" customWidth="1"/>
    <col min="5" max="5" width="11.6640625" style="21" customWidth="1"/>
    <col min="6" max="6" width="12.44140625" style="21" customWidth="1"/>
    <col min="7" max="7" width="11" style="21" customWidth="1"/>
    <col min="8" max="8" width="11.6640625" style="219" customWidth="1"/>
    <col min="9" max="9" width="11.88671875" style="219" customWidth="1"/>
    <col min="10" max="10" width="11.6640625" style="219" customWidth="1"/>
    <col min="11" max="11" width="12.33203125" style="219" customWidth="1"/>
    <col min="12" max="13" width="12.33203125" style="495" customWidth="1"/>
    <col min="14" max="14" width="14.21875" style="605" customWidth="1"/>
    <col min="15" max="15" width="12.5546875" style="219" customWidth="1"/>
    <col min="16" max="16" width="12.44140625" style="219" customWidth="1"/>
    <col min="17" max="17" width="10.6640625" style="219" customWidth="1"/>
    <col min="18" max="19" width="12.33203125" style="219" customWidth="1"/>
    <col min="20" max="20" width="12.6640625" style="219" customWidth="1"/>
    <col min="21" max="22" width="12.44140625" style="219" customWidth="1"/>
    <col min="23" max="23" width="11.6640625" style="219" customWidth="1"/>
    <col min="24" max="24" width="12.33203125" style="219" customWidth="1"/>
    <col min="25" max="25" width="12.6640625" style="219" customWidth="1"/>
    <col min="26" max="26" width="11.88671875" style="219" customWidth="1"/>
    <col min="27" max="27" width="11.6640625" style="21" customWidth="1"/>
    <col min="28" max="28" width="10.5546875" style="21" customWidth="1"/>
    <col min="29" max="29" width="11.6640625" style="21" customWidth="1"/>
    <col min="30" max="30" width="10.6640625" style="21" customWidth="1"/>
    <col min="31" max="31" width="0.6640625" style="21" customWidth="1"/>
    <col min="32" max="32" width="12.44140625" style="21" customWidth="1"/>
    <col min="33" max="16384" width="8.88671875" style="1"/>
  </cols>
  <sheetData>
    <row r="2" spans="2:26" ht="18.600000000000001" customHeight="1" x14ac:dyDescent="0.25">
      <c r="B2" s="681" t="s">
        <v>478</v>
      </c>
      <c r="C2" s="682"/>
      <c r="E2" s="56"/>
    </row>
    <row r="3" spans="2:26" ht="20.399999999999999" customHeight="1" x14ac:dyDescent="0.3">
      <c r="B3" s="5" t="s">
        <v>479</v>
      </c>
      <c r="E3" s="1"/>
    </row>
    <row r="4" spans="2:26" ht="9" customHeight="1" x14ac:dyDescent="0.3">
      <c r="B4" s="5"/>
      <c r="E4" s="1"/>
    </row>
    <row r="5" spans="2:26" x14ac:dyDescent="0.25">
      <c r="B5" s="134" t="s">
        <v>480</v>
      </c>
      <c r="E5" s="1"/>
    </row>
    <row r="6" spans="2:26" ht="30.6" customHeight="1" x14ac:dyDescent="0.25">
      <c r="B6" s="820" t="s">
        <v>751</v>
      </c>
      <c r="C6" s="820"/>
      <c r="D6" s="820"/>
      <c r="E6" s="820"/>
      <c r="F6" s="820"/>
      <c r="G6" s="820"/>
      <c r="H6" s="820"/>
      <c r="I6" s="820"/>
      <c r="J6" s="820"/>
      <c r="K6" s="820"/>
      <c r="L6" s="820"/>
      <c r="M6" s="820"/>
      <c r="N6" s="820"/>
      <c r="O6" s="820"/>
      <c r="P6" s="820"/>
    </row>
    <row r="7" spans="2:26" x14ac:dyDescent="0.25">
      <c r="E7" s="1"/>
    </row>
    <row r="8" spans="2:26" ht="53.4" customHeight="1" x14ac:dyDescent="0.25">
      <c r="B8" s="667" t="s">
        <v>13</v>
      </c>
      <c r="C8" s="668"/>
      <c r="D8" s="668"/>
      <c r="E8" s="669"/>
      <c r="F8" s="689" t="s">
        <v>481</v>
      </c>
      <c r="G8" s="690"/>
      <c r="H8" s="689" t="s">
        <v>787</v>
      </c>
      <c r="I8" s="690"/>
      <c r="J8" s="691" t="s">
        <v>726</v>
      </c>
      <c r="K8" s="693"/>
      <c r="L8" s="496"/>
      <c r="M8" s="496"/>
      <c r="N8" s="615"/>
      <c r="O8" s="821"/>
      <c r="P8" s="821"/>
    </row>
    <row r="9" spans="2:26" ht="14.4" customHeight="1" x14ac:dyDescent="0.25">
      <c r="B9" s="646" t="s">
        <v>771</v>
      </c>
      <c r="C9" s="647"/>
      <c r="D9" s="647"/>
      <c r="E9" s="648"/>
      <c r="F9" s="185" t="s">
        <v>14</v>
      </c>
      <c r="G9" s="185" t="s">
        <v>15</v>
      </c>
      <c r="H9" s="185" t="s">
        <v>14</v>
      </c>
      <c r="I9" s="185" t="s">
        <v>15</v>
      </c>
      <c r="J9" s="490" t="s">
        <v>14</v>
      </c>
      <c r="K9" s="186" t="s">
        <v>15</v>
      </c>
      <c r="L9" s="534"/>
      <c r="M9" s="534"/>
      <c r="N9" s="534"/>
      <c r="O9" s="66"/>
      <c r="P9" s="66"/>
    </row>
    <row r="10" spans="2:26" x14ac:dyDescent="0.25">
      <c r="B10" s="16"/>
      <c r="C10" s="12"/>
      <c r="D10" s="12"/>
      <c r="E10" s="12"/>
      <c r="F10" s="8"/>
      <c r="G10" s="234"/>
      <c r="H10" s="8"/>
      <c r="I10" s="234"/>
      <c r="J10" s="201"/>
      <c r="K10" s="8"/>
    </row>
    <row r="11" spans="2:26" ht="14.4" customHeight="1" x14ac:dyDescent="0.25">
      <c r="B11" s="17" t="s">
        <v>16</v>
      </c>
      <c r="C11" s="13"/>
      <c r="D11" s="13"/>
      <c r="E11" s="129">
        <f>F11+H11+J11+O11</f>
        <v>72</v>
      </c>
      <c r="F11" s="9">
        <f>F13+F14+F17+F21+F22+F33+F38+F43</f>
        <v>13</v>
      </c>
      <c r="G11" s="235">
        <f>F11/72</f>
        <v>0.18055555555555555</v>
      </c>
      <c r="H11" s="59">
        <f>SUM(H13+H14+H17+H21+H22+H33+H38+H43)</f>
        <v>48</v>
      </c>
      <c r="I11" s="235">
        <f>H11/72</f>
        <v>0.66666666666666663</v>
      </c>
      <c r="J11" s="192">
        <f>SUM(J13+J14+J17+J21+J22+J33+J38+J43)</f>
        <v>11</v>
      </c>
      <c r="K11" s="264">
        <f>J11/72</f>
        <v>0.15277777777777779</v>
      </c>
      <c r="L11" s="67"/>
      <c r="M11" s="67">
        <f>G11+I11+K11</f>
        <v>1</v>
      </c>
      <c r="N11" s="67"/>
      <c r="O11" s="357"/>
      <c r="P11" s="67"/>
      <c r="Q11" s="28"/>
      <c r="R11" s="28"/>
      <c r="S11" s="28"/>
      <c r="T11" s="28"/>
      <c r="U11" s="28"/>
      <c r="V11" s="28"/>
      <c r="W11" s="28"/>
      <c r="X11" s="28"/>
      <c r="Y11" s="28"/>
      <c r="Z11" s="28"/>
    </row>
    <row r="12" spans="2:26" x14ac:dyDescent="0.25">
      <c r="B12" s="18"/>
      <c r="C12" s="15"/>
      <c r="D12" s="15"/>
      <c r="E12" s="62"/>
      <c r="F12" s="9"/>
      <c r="G12" s="198"/>
      <c r="H12" s="9"/>
      <c r="I12" s="198"/>
      <c r="J12" s="192"/>
      <c r="K12" s="9"/>
    </row>
    <row r="13" spans="2:26" x14ac:dyDescent="0.25">
      <c r="B13" s="19" t="s">
        <v>23</v>
      </c>
      <c r="C13" s="14"/>
      <c r="D13" s="14"/>
      <c r="E13" s="535"/>
      <c r="F13" s="11">
        <f>F177</f>
        <v>0</v>
      </c>
      <c r="G13" s="199"/>
      <c r="H13" s="11">
        <v>4</v>
      </c>
      <c r="I13" s="199"/>
      <c r="J13" s="194">
        <v>0</v>
      </c>
      <c r="K13" s="11"/>
    </row>
    <row r="14" spans="2:26" ht="14.4" customHeight="1" x14ac:dyDescent="0.25">
      <c r="B14" s="18" t="s">
        <v>21</v>
      </c>
      <c r="C14" s="15"/>
      <c r="D14" s="15"/>
      <c r="E14" s="198"/>
      <c r="F14" s="9">
        <f>F183</f>
        <v>1</v>
      </c>
      <c r="G14" s="198"/>
      <c r="H14" s="9">
        <v>3</v>
      </c>
      <c r="I14" s="198"/>
      <c r="J14" s="192">
        <f>E183</f>
        <v>1</v>
      </c>
      <c r="K14" s="9"/>
    </row>
    <row r="15" spans="2:26" ht="14.4" hidden="1" customHeight="1" x14ac:dyDescent="0.25">
      <c r="B15" s="269" t="s">
        <v>189</v>
      </c>
      <c r="C15" s="15"/>
      <c r="D15" s="15"/>
      <c r="E15" s="198"/>
      <c r="F15" s="175"/>
      <c r="G15" s="198"/>
      <c r="H15" s="9"/>
      <c r="I15" s="198"/>
      <c r="J15" s="75">
        <v>1</v>
      </c>
      <c r="K15" s="9"/>
      <c r="O15" s="358"/>
    </row>
    <row r="16" spans="2:26" ht="14.4" hidden="1" customHeight="1" x14ac:dyDescent="0.25">
      <c r="B16" s="269" t="s">
        <v>132</v>
      </c>
      <c r="C16" s="15"/>
      <c r="D16" s="15"/>
      <c r="E16" s="198"/>
      <c r="F16" s="77">
        <v>1</v>
      </c>
      <c r="G16" s="198"/>
      <c r="H16" s="9"/>
      <c r="I16" s="198"/>
      <c r="J16" s="77"/>
      <c r="K16" s="9"/>
      <c r="O16" s="358"/>
    </row>
    <row r="17" spans="2:16" ht="14.4" customHeight="1" x14ac:dyDescent="0.25">
      <c r="B17" s="19" t="s">
        <v>17</v>
      </c>
      <c r="C17" s="14"/>
      <c r="D17" s="14"/>
      <c r="E17" s="535"/>
      <c r="F17" s="11">
        <f>F203</f>
        <v>3</v>
      </c>
      <c r="G17" s="199"/>
      <c r="H17" s="11">
        <v>8</v>
      </c>
      <c r="I17" s="199"/>
      <c r="J17" s="194">
        <f>E203</f>
        <v>0</v>
      </c>
      <c r="K17" s="11"/>
    </row>
    <row r="18" spans="2:16" ht="14.4" hidden="1" customHeight="1" x14ac:dyDescent="0.25">
      <c r="B18" s="69" t="s">
        <v>159</v>
      </c>
      <c r="C18" s="14"/>
      <c r="D18" s="14"/>
      <c r="E18" s="199"/>
      <c r="F18" s="175">
        <v>1</v>
      </c>
      <c r="G18" s="199"/>
      <c r="H18" s="11"/>
      <c r="I18" s="199"/>
      <c r="J18" s="75"/>
      <c r="K18" s="11"/>
      <c r="O18" s="358"/>
    </row>
    <row r="19" spans="2:16" ht="14.4" hidden="1" customHeight="1" x14ac:dyDescent="0.25">
      <c r="B19" s="69" t="s">
        <v>190</v>
      </c>
      <c r="C19" s="14"/>
      <c r="D19" s="14"/>
      <c r="E19" s="199"/>
      <c r="F19" s="76">
        <v>1</v>
      </c>
      <c r="G19" s="199"/>
      <c r="H19" s="11"/>
      <c r="I19" s="199"/>
      <c r="J19" s="76"/>
      <c r="K19" s="11"/>
      <c r="O19" s="358"/>
    </row>
    <row r="20" spans="2:16" ht="14.4" hidden="1" customHeight="1" x14ac:dyDescent="0.25">
      <c r="B20" s="69" t="s">
        <v>139</v>
      </c>
      <c r="C20" s="14"/>
      <c r="D20" s="14"/>
      <c r="E20" s="199"/>
      <c r="F20" s="77">
        <v>1</v>
      </c>
      <c r="G20" s="199"/>
      <c r="H20" s="11"/>
      <c r="I20" s="199"/>
      <c r="J20" s="77"/>
      <c r="K20" s="11"/>
      <c r="O20" s="358"/>
    </row>
    <row r="21" spans="2:16" ht="14.4" customHeight="1" x14ac:dyDescent="0.25">
      <c r="B21" s="18" t="s">
        <v>18</v>
      </c>
      <c r="C21" s="15"/>
      <c r="D21" s="15"/>
      <c r="E21" s="198"/>
      <c r="F21" s="9">
        <f>F190</f>
        <v>0</v>
      </c>
      <c r="G21" s="198"/>
      <c r="H21" s="9">
        <v>11</v>
      </c>
      <c r="I21" s="198"/>
      <c r="J21" s="192">
        <v>0</v>
      </c>
      <c r="K21" s="9"/>
    </row>
    <row r="22" spans="2:16" ht="14.4" customHeight="1" x14ac:dyDescent="0.25">
      <c r="B22" s="19" t="s">
        <v>20</v>
      </c>
      <c r="C22" s="14"/>
      <c r="D22" s="14"/>
      <c r="E22" s="535"/>
      <c r="F22" s="11">
        <v>5</v>
      </c>
      <c r="G22" s="199"/>
      <c r="H22" s="11">
        <v>17</v>
      </c>
      <c r="I22" s="199"/>
      <c r="J22" s="194">
        <f>E222</f>
        <v>5</v>
      </c>
      <c r="K22" s="11"/>
    </row>
    <row r="23" spans="2:16" ht="14.4" hidden="1" customHeight="1" x14ac:dyDescent="0.25">
      <c r="B23" s="69" t="s">
        <v>196</v>
      </c>
      <c r="C23" s="78"/>
      <c r="D23" s="78"/>
      <c r="E23" s="132"/>
      <c r="F23" s="75">
        <v>1</v>
      </c>
      <c r="G23" s="132"/>
      <c r="H23" s="70"/>
      <c r="I23" s="132"/>
      <c r="J23" s="75"/>
      <c r="K23" s="70"/>
      <c r="L23" s="358"/>
      <c r="M23" s="358"/>
      <c r="N23" s="358"/>
      <c r="O23" s="358"/>
      <c r="P23" s="358"/>
    </row>
    <row r="24" spans="2:16" ht="14.4" hidden="1" customHeight="1" x14ac:dyDescent="0.25">
      <c r="B24" s="69" t="s">
        <v>381</v>
      </c>
      <c r="C24" s="78"/>
      <c r="D24" s="78"/>
      <c r="E24" s="132"/>
      <c r="F24" s="76">
        <v>1</v>
      </c>
      <c r="G24" s="132"/>
      <c r="H24" s="70"/>
      <c r="I24" s="132"/>
      <c r="J24" s="76"/>
      <c r="K24" s="70"/>
      <c r="L24" s="358"/>
      <c r="M24" s="358"/>
      <c r="N24" s="358"/>
      <c r="O24" s="358"/>
      <c r="P24" s="358"/>
    </row>
    <row r="25" spans="2:16" ht="14.4" hidden="1" customHeight="1" x14ac:dyDescent="0.25">
      <c r="B25" s="69" t="s">
        <v>332</v>
      </c>
      <c r="C25" s="78"/>
      <c r="D25" s="78"/>
      <c r="E25" s="132"/>
      <c r="F25" s="76"/>
      <c r="G25" s="132"/>
      <c r="H25" s="70"/>
      <c r="I25" s="132"/>
      <c r="J25" s="76">
        <v>1</v>
      </c>
      <c r="K25" s="70"/>
      <c r="L25" s="358"/>
      <c r="M25" s="358"/>
      <c r="N25" s="358"/>
      <c r="O25" s="358"/>
      <c r="P25" s="358"/>
    </row>
    <row r="26" spans="2:16" ht="14.4" hidden="1" customHeight="1" x14ac:dyDescent="0.25">
      <c r="B26" s="69" t="s">
        <v>333</v>
      </c>
      <c r="C26" s="78"/>
      <c r="D26" s="78"/>
      <c r="E26" s="132"/>
      <c r="F26" s="76"/>
      <c r="G26" s="132"/>
      <c r="H26" s="70"/>
      <c r="I26" s="132"/>
      <c r="J26" s="76">
        <v>1</v>
      </c>
      <c r="K26" s="70"/>
      <c r="L26" s="358"/>
      <c r="M26" s="358"/>
      <c r="N26" s="358"/>
      <c r="O26" s="358"/>
      <c r="P26" s="358"/>
    </row>
    <row r="27" spans="2:16" ht="14.4" hidden="1" customHeight="1" x14ac:dyDescent="0.25">
      <c r="B27" s="69" t="s">
        <v>145</v>
      </c>
      <c r="C27" s="78"/>
      <c r="D27" s="78"/>
      <c r="E27" s="132"/>
      <c r="F27" s="76">
        <v>1</v>
      </c>
      <c r="G27" s="132"/>
      <c r="H27" s="70"/>
      <c r="I27" s="132"/>
      <c r="J27" s="76"/>
      <c r="K27" s="70"/>
      <c r="L27" s="358"/>
      <c r="M27" s="358"/>
      <c r="N27" s="358"/>
      <c r="O27" s="358"/>
      <c r="P27" s="358"/>
    </row>
    <row r="28" spans="2:16" ht="14.4" hidden="1" customHeight="1" x14ac:dyDescent="0.25">
      <c r="B28" s="69" t="s">
        <v>149</v>
      </c>
      <c r="C28" s="78"/>
      <c r="D28" s="78"/>
      <c r="E28" s="132"/>
      <c r="F28" s="76"/>
      <c r="G28" s="132"/>
      <c r="H28" s="70"/>
      <c r="I28" s="132"/>
      <c r="J28" s="76">
        <v>1</v>
      </c>
      <c r="K28" s="70"/>
      <c r="L28" s="358"/>
      <c r="M28" s="358"/>
      <c r="N28" s="358"/>
      <c r="O28" s="358"/>
      <c r="P28" s="358"/>
    </row>
    <row r="29" spans="2:16" ht="14.4" hidden="1" customHeight="1" x14ac:dyDescent="0.25">
      <c r="B29" s="69" t="s">
        <v>151</v>
      </c>
      <c r="C29" s="78"/>
      <c r="D29" s="78"/>
      <c r="E29" s="132"/>
      <c r="F29" s="76"/>
      <c r="G29" s="132"/>
      <c r="H29" s="70"/>
      <c r="I29" s="132"/>
      <c r="J29" s="76">
        <v>1</v>
      </c>
      <c r="K29" s="70"/>
      <c r="L29" s="358"/>
      <c r="M29" s="358"/>
      <c r="N29" s="358"/>
      <c r="O29" s="358"/>
      <c r="P29" s="358"/>
    </row>
    <row r="30" spans="2:16" ht="14.4" hidden="1" customHeight="1" x14ac:dyDescent="0.25">
      <c r="B30" s="69" t="s">
        <v>157</v>
      </c>
      <c r="C30" s="78"/>
      <c r="D30" s="78"/>
      <c r="E30" s="132"/>
      <c r="F30" s="76">
        <v>1</v>
      </c>
      <c r="G30" s="132"/>
      <c r="H30" s="70"/>
      <c r="I30" s="132"/>
      <c r="J30" s="76"/>
      <c r="K30" s="70"/>
      <c r="L30" s="358"/>
      <c r="M30" s="358"/>
      <c r="N30" s="358"/>
      <c r="O30" s="358"/>
      <c r="P30" s="358"/>
    </row>
    <row r="31" spans="2:16" ht="14.4" hidden="1" customHeight="1" x14ac:dyDescent="0.25">
      <c r="B31" s="69" t="s">
        <v>154</v>
      </c>
      <c r="C31" s="78"/>
      <c r="D31" s="78"/>
      <c r="E31" s="132"/>
      <c r="F31" s="76"/>
      <c r="G31" s="132"/>
      <c r="H31" s="70"/>
      <c r="I31" s="132"/>
      <c r="J31" s="76">
        <v>1</v>
      </c>
      <c r="K31" s="70"/>
      <c r="L31" s="358"/>
      <c r="M31" s="358"/>
      <c r="N31" s="358"/>
      <c r="O31" s="358"/>
      <c r="P31" s="358"/>
    </row>
    <row r="32" spans="2:16" ht="14.4" hidden="1" customHeight="1" x14ac:dyDescent="0.25">
      <c r="B32" s="69" t="s">
        <v>254</v>
      </c>
      <c r="C32" s="78"/>
      <c r="D32" s="78"/>
      <c r="E32" s="132"/>
      <c r="F32" s="77">
        <v>1</v>
      </c>
      <c r="G32" s="132"/>
      <c r="H32" s="70"/>
      <c r="I32" s="132"/>
      <c r="J32" s="77"/>
      <c r="K32" s="70"/>
      <c r="L32" s="358"/>
      <c r="M32" s="358"/>
      <c r="N32" s="358"/>
      <c r="O32" s="358"/>
      <c r="P32" s="358"/>
    </row>
    <row r="33" spans="2:40" ht="14.4" customHeight="1" x14ac:dyDescent="0.25">
      <c r="B33" s="18" t="s">
        <v>19</v>
      </c>
      <c r="C33" s="15"/>
      <c r="D33" s="15"/>
      <c r="E33" s="198"/>
      <c r="F33" s="9">
        <v>3</v>
      </c>
      <c r="G33" s="198"/>
      <c r="H33" s="9">
        <v>2</v>
      </c>
      <c r="I33" s="198"/>
      <c r="J33" s="192">
        <v>1</v>
      </c>
      <c r="K33" s="9"/>
    </row>
    <row r="34" spans="2:40" ht="14.4" hidden="1" customHeight="1" x14ac:dyDescent="0.25">
      <c r="B34" s="269" t="s">
        <v>255</v>
      </c>
      <c r="C34" s="15"/>
      <c r="D34" s="15"/>
      <c r="E34" s="198"/>
      <c r="F34" s="75">
        <v>1</v>
      </c>
      <c r="G34" s="198"/>
      <c r="H34" s="9"/>
      <c r="I34" s="198"/>
      <c r="J34" s="75"/>
      <c r="K34" s="9"/>
      <c r="O34" s="358"/>
    </row>
    <row r="35" spans="2:40" ht="14.4" hidden="1" customHeight="1" x14ac:dyDescent="0.25">
      <c r="B35" s="269" t="s">
        <v>256</v>
      </c>
      <c r="C35" s="15"/>
      <c r="D35" s="15"/>
      <c r="E35" s="198"/>
      <c r="F35" s="76"/>
      <c r="G35" s="198"/>
      <c r="H35" s="9"/>
      <c r="I35" s="198"/>
      <c r="J35" s="76">
        <v>1</v>
      </c>
      <c r="K35" s="9"/>
      <c r="O35" s="358"/>
    </row>
    <row r="36" spans="2:40" ht="14.4" hidden="1" customHeight="1" x14ac:dyDescent="0.25">
      <c r="B36" s="269" t="s">
        <v>385</v>
      </c>
      <c r="C36" s="15"/>
      <c r="D36" s="15"/>
      <c r="E36" s="198"/>
      <c r="F36" s="76">
        <v>1</v>
      </c>
      <c r="G36" s="198"/>
      <c r="H36" s="9"/>
      <c r="I36" s="198"/>
      <c r="J36" s="76"/>
      <c r="K36" s="9"/>
      <c r="O36" s="358"/>
    </row>
    <row r="37" spans="2:40" ht="14.4" hidden="1" customHeight="1" x14ac:dyDescent="0.25">
      <c r="B37" s="269" t="s">
        <v>386</v>
      </c>
      <c r="C37" s="15"/>
      <c r="D37" s="15"/>
      <c r="E37" s="198"/>
      <c r="F37" s="77">
        <v>1</v>
      </c>
      <c r="G37" s="198"/>
      <c r="H37" s="9"/>
      <c r="I37" s="198"/>
      <c r="J37" s="77"/>
      <c r="K37" s="9"/>
      <c r="O37" s="358"/>
    </row>
    <row r="38" spans="2:40" ht="14.4" customHeight="1" x14ac:dyDescent="0.25">
      <c r="B38" s="19" t="s">
        <v>0</v>
      </c>
      <c r="C38" s="14"/>
      <c r="D38" s="14"/>
      <c r="E38" s="535"/>
      <c r="F38" s="11">
        <f>F251</f>
        <v>1</v>
      </c>
      <c r="G38" s="199"/>
      <c r="H38" s="11">
        <v>3</v>
      </c>
      <c r="I38" s="199"/>
      <c r="J38" s="194">
        <v>3</v>
      </c>
      <c r="K38" s="11"/>
    </row>
    <row r="39" spans="2:40" ht="14.4" hidden="1" customHeight="1" x14ac:dyDescent="0.25">
      <c r="B39" s="81" t="s">
        <v>113</v>
      </c>
      <c r="C39" s="78"/>
      <c r="D39" s="14"/>
      <c r="E39" s="199"/>
      <c r="F39" s="75">
        <v>1</v>
      </c>
      <c r="G39" s="199"/>
      <c r="H39" s="11"/>
      <c r="I39" s="199"/>
      <c r="J39" s="175"/>
      <c r="K39" s="11"/>
    </row>
    <row r="40" spans="2:40" ht="14.4" hidden="1" customHeight="1" x14ac:dyDescent="0.25">
      <c r="B40" s="81" t="s">
        <v>114</v>
      </c>
      <c r="C40" s="78"/>
      <c r="D40" s="14"/>
      <c r="E40" s="199"/>
      <c r="F40" s="76"/>
      <c r="G40" s="199"/>
      <c r="H40" s="11"/>
      <c r="I40" s="199"/>
      <c r="J40" s="76">
        <v>1</v>
      </c>
      <c r="K40" s="11"/>
      <c r="O40" s="358"/>
    </row>
    <row r="41" spans="2:40" ht="14.4" hidden="1" customHeight="1" x14ac:dyDescent="0.25">
      <c r="B41" s="81" t="s">
        <v>116</v>
      </c>
      <c r="C41" s="78"/>
      <c r="D41" s="14"/>
      <c r="E41" s="199"/>
      <c r="F41" s="76"/>
      <c r="G41" s="199"/>
      <c r="H41" s="11"/>
      <c r="I41" s="199"/>
      <c r="J41" s="76">
        <v>1</v>
      </c>
      <c r="K41" s="11"/>
      <c r="O41" s="358"/>
      <c r="P41" s="219" t="s">
        <v>7</v>
      </c>
    </row>
    <row r="42" spans="2:40" ht="14.4" hidden="1" customHeight="1" x14ac:dyDescent="0.25">
      <c r="B42" s="81" t="s">
        <v>117</v>
      </c>
      <c r="C42" s="78"/>
      <c r="D42" s="14"/>
      <c r="E42" s="199"/>
      <c r="F42" s="77"/>
      <c r="G42" s="199"/>
      <c r="H42" s="11"/>
      <c r="I42" s="199"/>
      <c r="J42" s="77">
        <v>1</v>
      </c>
      <c r="K42" s="11"/>
      <c r="O42" s="358"/>
    </row>
    <row r="43" spans="2:40" ht="14.4" customHeight="1" x14ac:dyDescent="0.25">
      <c r="B43" s="83" t="s">
        <v>102</v>
      </c>
      <c r="C43" s="65"/>
      <c r="D43" s="65"/>
      <c r="E43" s="133"/>
      <c r="F43" s="27">
        <f>F259</f>
        <v>0</v>
      </c>
      <c r="G43" s="133"/>
      <c r="H43" s="27">
        <f>G259</f>
        <v>0</v>
      </c>
      <c r="I43" s="133"/>
      <c r="J43" s="196">
        <f>E259</f>
        <v>1</v>
      </c>
      <c r="K43" s="347"/>
      <c r="L43" s="55"/>
      <c r="M43" s="55"/>
      <c r="N43" s="55"/>
      <c r="P43" s="55"/>
    </row>
    <row r="44" spans="2:40" ht="13.2" hidden="1" customHeight="1" x14ac:dyDescent="0.25">
      <c r="B44" s="82" t="s">
        <v>118</v>
      </c>
      <c r="C44" s="20"/>
      <c r="D44" s="20"/>
      <c r="E44" s="304"/>
      <c r="F44" s="77">
        <v>1</v>
      </c>
      <c r="G44" s="304"/>
      <c r="H44" s="10"/>
      <c r="I44" s="304"/>
      <c r="J44" s="77">
        <v>1</v>
      </c>
      <c r="K44" s="133"/>
      <c r="L44" s="497"/>
      <c r="M44" s="497"/>
      <c r="N44" s="618"/>
      <c r="O44" s="196"/>
      <c r="P44" s="133"/>
    </row>
    <row r="45" spans="2:40" ht="9.6" customHeight="1" x14ac:dyDescent="0.25">
      <c r="B45" s="15"/>
      <c r="C45" s="15"/>
      <c r="D45" s="15"/>
      <c r="E45" s="198"/>
      <c r="F45" s="198"/>
      <c r="G45" s="198"/>
      <c r="H45" s="198"/>
      <c r="I45" s="198"/>
      <c r="J45" s="198"/>
      <c r="K45" s="198"/>
      <c r="L45" s="489"/>
      <c r="M45" s="489"/>
      <c r="N45" s="593"/>
      <c r="O45" s="198"/>
      <c r="P45" s="198"/>
    </row>
    <row r="46" spans="2:40" ht="17.399999999999999" customHeight="1" x14ac:dyDescent="0.25">
      <c r="B46" s="13" t="s">
        <v>482</v>
      </c>
      <c r="C46" s="15"/>
      <c r="D46" s="15"/>
      <c r="E46" s="198"/>
      <c r="F46" s="198"/>
      <c r="G46" s="198"/>
      <c r="H46" s="198"/>
      <c r="I46" s="198"/>
      <c r="J46" s="198"/>
      <c r="K46" s="198"/>
      <c r="L46" s="489"/>
      <c r="M46" s="489"/>
      <c r="N46" s="593"/>
      <c r="O46" s="198"/>
      <c r="P46" s="198"/>
    </row>
    <row r="47" spans="2:40" x14ac:dyDescent="0.25">
      <c r="B47" s="13"/>
      <c r="C47" s="15"/>
      <c r="D47" s="15"/>
      <c r="E47" s="198"/>
      <c r="F47" s="198"/>
      <c r="G47" s="198"/>
      <c r="H47" s="198"/>
      <c r="I47" s="198"/>
      <c r="J47" s="198"/>
      <c r="K47" s="198"/>
      <c r="L47" s="489"/>
      <c r="M47" s="489"/>
      <c r="N47" s="593"/>
      <c r="O47" s="198"/>
      <c r="P47" s="198"/>
      <c r="AA47" s="198"/>
      <c r="AB47" s="198"/>
      <c r="AC47" s="198"/>
      <c r="AD47" s="198"/>
      <c r="AE47" s="198"/>
      <c r="AF47" s="198"/>
      <c r="AG47" s="62"/>
      <c r="AH47" s="62"/>
      <c r="AI47" s="62"/>
      <c r="AJ47" s="62"/>
      <c r="AK47" s="62"/>
      <c r="AL47" s="62"/>
      <c r="AM47" s="62"/>
      <c r="AN47" s="62"/>
    </row>
    <row r="48" spans="2:40" ht="38.4" customHeight="1" x14ac:dyDescent="0.25">
      <c r="B48" s="634" t="s">
        <v>104</v>
      </c>
      <c r="C48" s="635"/>
      <c r="D48" s="636"/>
      <c r="E48" s="837" t="s">
        <v>103</v>
      </c>
      <c r="F48" s="873" t="s">
        <v>106</v>
      </c>
      <c r="G48" s="795" t="s">
        <v>483</v>
      </c>
      <c r="H48" s="796"/>
      <c r="I48" s="796"/>
      <c r="J48" s="796"/>
      <c r="K48" s="796"/>
      <c r="L48" s="796"/>
      <c r="M48" s="796"/>
      <c r="N48" s="796"/>
      <c r="O48" s="797"/>
      <c r="P48" s="308"/>
      <c r="Q48" s="308"/>
      <c r="R48" s="308"/>
      <c r="S48" s="308"/>
      <c r="T48" s="308"/>
      <c r="U48" s="308"/>
      <c r="V48" s="308"/>
      <c r="W48" s="308"/>
      <c r="X48" s="308"/>
      <c r="Y48" s="308"/>
      <c r="Z48" s="308"/>
      <c r="AA48" s="308"/>
      <c r="AB48" s="308"/>
      <c r="AC48" s="308"/>
      <c r="AD48" s="308"/>
      <c r="AE48" s="55"/>
      <c r="AF48" s="55"/>
      <c r="AG48" s="55"/>
      <c r="AH48" s="55"/>
      <c r="AI48" s="62"/>
      <c r="AJ48" s="62"/>
      <c r="AK48" s="62"/>
      <c r="AL48" s="62"/>
      <c r="AM48" s="62"/>
      <c r="AN48" s="62"/>
    </row>
    <row r="49" spans="2:32" ht="47.4" customHeight="1" x14ac:dyDescent="0.25">
      <c r="B49" s="675"/>
      <c r="C49" s="676"/>
      <c r="D49" s="677"/>
      <c r="E49" s="872"/>
      <c r="F49" s="874"/>
      <c r="G49" s="637" t="s">
        <v>722</v>
      </c>
      <c r="H49" s="632" t="s">
        <v>721</v>
      </c>
      <c r="I49" s="632" t="s">
        <v>727</v>
      </c>
      <c r="J49" s="632" t="s">
        <v>724</v>
      </c>
      <c r="K49" s="632" t="s">
        <v>720</v>
      </c>
      <c r="L49" s="632" t="s">
        <v>719</v>
      </c>
      <c r="M49" s="632" t="s">
        <v>725</v>
      </c>
      <c r="N49" s="632" t="s">
        <v>780</v>
      </c>
      <c r="O49" s="632" t="s">
        <v>485</v>
      </c>
      <c r="P49" s="824"/>
      <c r="Q49" s="824"/>
      <c r="R49" s="824"/>
      <c r="S49" s="824"/>
      <c r="T49" s="824"/>
      <c r="U49" s="824"/>
      <c r="V49" s="824"/>
      <c r="W49" s="824"/>
      <c r="X49" s="824"/>
      <c r="Y49" s="824"/>
      <c r="Z49" s="824"/>
      <c r="AA49" s="824"/>
      <c r="AB49" s="824"/>
      <c r="AC49" s="824"/>
      <c r="AD49" s="824"/>
      <c r="AE49" s="40"/>
      <c r="AF49" s="219"/>
    </row>
    <row r="50" spans="2:32" ht="55.8" customHeight="1" x14ac:dyDescent="0.25">
      <c r="B50" s="678"/>
      <c r="C50" s="679"/>
      <c r="D50" s="680"/>
      <c r="E50" s="839"/>
      <c r="F50" s="875"/>
      <c r="G50" s="638"/>
      <c r="H50" s="633"/>
      <c r="I50" s="633"/>
      <c r="J50" s="633"/>
      <c r="K50" s="633"/>
      <c r="L50" s="633"/>
      <c r="M50" s="633"/>
      <c r="N50" s="633"/>
      <c r="O50" s="633"/>
      <c r="P50" s="824"/>
      <c r="Q50" s="824"/>
      <c r="R50" s="824"/>
      <c r="S50" s="824"/>
      <c r="T50" s="824"/>
      <c r="U50" s="824"/>
      <c r="V50" s="824"/>
      <c r="W50" s="824"/>
      <c r="X50" s="824"/>
      <c r="Y50" s="824"/>
      <c r="Z50" s="824"/>
      <c r="AA50" s="824"/>
      <c r="AB50" s="824"/>
      <c r="AC50" s="824"/>
      <c r="AD50" s="824"/>
      <c r="AE50" s="40"/>
      <c r="AF50" s="219"/>
    </row>
    <row r="51" spans="2:32" s="54" customFormat="1" ht="9" customHeight="1" x14ac:dyDescent="0.25">
      <c r="B51" s="248"/>
      <c r="C51" s="249"/>
      <c r="D51" s="250"/>
      <c r="E51" s="25"/>
      <c r="F51" s="251"/>
      <c r="G51" s="116"/>
      <c r="H51" s="251"/>
      <c r="I51" s="105"/>
      <c r="J51" s="105"/>
      <c r="K51" s="105"/>
      <c r="L51" s="105"/>
      <c r="M51" s="105"/>
      <c r="N51" s="105"/>
      <c r="O51" s="105"/>
      <c r="P51" s="55"/>
      <c r="Q51" s="55"/>
      <c r="R51" s="40"/>
      <c r="S51" s="40"/>
      <c r="T51" s="40"/>
      <c r="U51" s="40"/>
      <c r="V51" s="40"/>
      <c r="W51" s="40"/>
      <c r="X51" s="40"/>
      <c r="Y51" s="40"/>
      <c r="Z51" s="219"/>
      <c r="AA51" s="219"/>
      <c r="AB51" s="219"/>
      <c r="AC51" s="219"/>
      <c r="AD51" s="219"/>
      <c r="AE51" s="219"/>
      <c r="AF51" s="219"/>
    </row>
    <row r="52" spans="2:32" x14ac:dyDescent="0.25">
      <c r="B52" s="85" t="s">
        <v>8</v>
      </c>
      <c r="C52" s="86"/>
      <c r="D52" s="206"/>
      <c r="E52" s="359">
        <f>E60+E67+E80+E90+E98+E127+E54</f>
        <v>48</v>
      </c>
      <c r="F52" s="88">
        <f>F60+F67+F80+F90+F98+F127</f>
        <v>66</v>
      </c>
      <c r="G52" s="89">
        <f t="shared" ref="G52:O52" si="0">G60+G67+G80+G90+G98+G127+G54</f>
        <v>22</v>
      </c>
      <c r="H52" s="205">
        <f t="shared" si="0"/>
        <v>2</v>
      </c>
      <c r="I52" s="89">
        <f t="shared" si="0"/>
        <v>11</v>
      </c>
      <c r="J52" s="89">
        <f t="shared" si="0"/>
        <v>2</v>
      </c>
      <c r="K52" s="89">
        <f t="shared" si="0"/>
        <v>22</v>
      </c>
      <c r="L52" s="89">
        <f t="shared" si="0"/>
        <v>1</v>
      </c>
      <c r="M52" s="89">
        <f t="shared" si="0"/>
        <v>3</v>
      </c>
      <c r="N52" s="89">
        <f t="shared" si="0"/>
        <v>1</v>
      </c>
      <c r="O52" s="89">
        <f t="shared" si="0"/>
        <v>8</v>
      </c>
      <c r="P52" s="55"/>
      <c r="Q52" s="220" t="s">
        <v>7</v>
      </c>
      <c r="Z52" s="220"/>
      <c r="AA52" s="220"/>
      <c r="AB52" s="220"/>
      <c r="AC52" s="220"/>
      <c r="AD52" s="220"/>
      <c r="AE52" s="219"/>
      <c r="AF52" s="219"/>
    </row>
    <row r="53" spans="2:32" s="54" customFormat="1" x14ac:dyDescent="0.25">
      <c r="B53" s="63" t="s">
        <v>7</v>
      </c>
      <c r="C53" s="55"/>
      <c r="D53" s="220"/>
      <c r="E53" s="25"/>
      <c r="F53" s="251"/>
      <c r="G53" s="116"/>
      <c r="H53" s="251"/>
      <c r="I53" s="25"/>
      <c r="J53" s="25"/>
      <c r="K53" s="25"/>
      <c r="L53" s="25"/>
      <c r="M53" s="25"/>
      <c r="N53" s="25"/>
      <c r="O53" s="25"/>
      <c r="P53" s="55"/>
      <c r="Q53" s="55"/>
      <c r="R53" s="219"/>
      <c r="S53" s="219"/>
      <c r="T53" s="219"/>
      <c r="U53" s="219"/>
      <c r="V53" s="219"/>
      <c r="W53" s="219"/>
      <c r="X53" s="219"/>
      <c r="Y53" s="219"/>
      <c r="Z53" s="219"/>
      <c r="AA53" s="219"/>
      <c r="AB53" s="219"/>
      <c r="AC53" s="219"/>
      <c r="AD53" s="219"/>
      <c r="AE53" s="219"/>
      <c r="AF53" s="219"/>
    </row>
    <row r="54" spans="2:32" s="124" customFormat="1" x14ac:dyDescent="0.25">
      <c r="B54" s="64" t="s">
        <v>121</v>
      </c>
      <c r="C54" s="121"/>
      <c r="D54" s="220"/>
      <c r="E54" s="360">
        <v>4</v>
      </c>
      <c r="F54" s="220">
        <f t="shared" ref="F54:L54" si="1">SUM(F55:F58)</f>
        <v>6</v>
      </c>
      <c r="G54" s="125">
        <f t="shared" si="1"/>
        <v>0</v>
      </c>
      <c r="H54" s="211">
        <f t="shared" si="1"/>
        <v>2</v>
      </c>
      <c r="I54" s="125">
        <f t="shared" si="1"/>
        <v>1</v>
      </c>
      <c r="J54" s="125">
        <f t="shared" si="1"/>
        <v>0</v>
      </c>
      <c r="K54" s="125">
        <f t="shared" si="1"/>
        <v>2</v>
      </c>
      <c r="L54" s="125">
        <f t="shared" si="1"/>
        <v>1</v>
      </c>
      <c r="M54" s="125">
        <f>SUM(M55:M58)</f>
        <v>0</v>
      </c>
      <c r="N54" s="125">
        <f>SUM(N55:N58)</f>
        <v>0</v>
      </c>
      <c r="O54" s="125">
        <f>SUM(O55:O58)</f>
        <v>0</v>
      </c>
      <c r="P54" s="121"/>
      <c r="Q54" s="220"/>
      <c r="R54" s="219"/>
      <c r="S54" s="219"/>
      <c r="T54" s="219"/>
      <c r="U54" s="219"/>
      <c r="V54" s="219"/>
      <c r="W54" s="219"/>
      <c r="X54" s="219"/>
      <c r="Y54" s="219"/>
      <c r="Z54" s="220"/>
      <c r="AA54" s="220"/>
      <c r="AB54" s="220"/>
      <c r="AC54" s="220"/>
      <c r="AD54" s="220"/>
      <c r="AE54" s="220"/>
      <c r="AF54" s="220"/>
    </row>
    <row r="55" spans="2:32" x14ac:dyDescent="0.25">
      <c r="B55" s="60" t="s">
        <v>123</v>
      </c>
      <c r="C55" s="62"/>
      <c r="D55" s="53"/>
      <c r="E55" s="26"/>
      <c r="F55" s="95">
        <f>SUM(G55:O55)</f>
        <v>1</v>
      </c>
      <c r="G55" s="107"/>
      <c r="H55" s="226">
        <v>1</v>
      </c>
      <c r="I55" s="95"/>
      <c r="J55" s="95"/>
      <c r="K55" s="95"/>
      <c r="L55" s="95"/>
      <c r="M55" s="95"/>
      <c r="N55" s="95"/>
      <c r="O55" s="95"/>
      <c r="P55" s="121"/>
      <c r="Q55" s="55"/>
      <c r="AA55" s="219"/>
      <c r="AB55" s="219"/>
      <c r="AC55" s="219"/>
      <c r="AD55" s="219"/>
      <c r="AE55" s="219"/>
      <c r="AF55" s="219"/>
    </row>
    <row r="56" spans="2:32" x14ac:dyDescent="0.25">
      <c r="B56" s="60" t="s">
        <v>6</v>
      </c>
      <c r="C56" s="62"/>
      <c r="D56" s="53"/>
      <c r="E56" s="26"/>
      <c r="F56" s="96">
        <f>SUM(G56:O56)</f>
        <v>1</v>
      </c>
      <c r="G56" s="106"/>
      <c r="H56" s="218">
        <v>1</v>
      </c>
      <c r="I56" s="96"/>
      <c r="J56" s="96"/>
      <c r="K56" s="96"/>
      <c r="L56" s="96"/>
      <c r="M56" s="96"/>
      <c r="N56" s="96"/>
      <c r="O56" s="96"/>
      <c r="P56" s="121" t="s">
        <v>7</v>
      </c>
      <c r="Q56" s="55"/>
      <c r="AA56" s="219"/>
      <c r="AB56" s="219"/>
      <c r="AC56" s="219"/>
      <c r="AD56" s="219"/>
      <c r="AE56" s="219"/>
      <c r="AF56" s="219"/>
    </row>
    <row r="57" spans="2:32" x14ac:dyDescent="0.25">
      <c r="B57" s="60" t="s">
        <v>3</v>
      </c>
      <c r="C57" s="62"/>
      <c r="D57" s="53"/>
      <c r="E57" s="26"/>
      <c r="F57" s="96">
        <f>SUM(G57:O57)</f>
        <v>2</v>
      </c>
      <c r="G57" s="106"/>
      <c r="H57" s="494"/>
      <c r="I57" s="96"/>
      <c r="J57" s="96"/>
      <c r="K57" s="96">
        <v>1</v>
      </c>
      <c r="L57" s="96">
        <v>1</v>
      </c>
      <c r="M57" s="96"/>
      <c r="N57" s="96"/>
      <c r="O57" s="96"/>
      <c r="P57" s="121"/>
      <c r="Q57" s="55"/>
      <c r="R57" s="495"/>
      <c r="S57" s="495"/>
      <c r="T57" s="495"/>
      <c r="U57" s="495"/>
      <c r="V57" s="495"/>
      <c r="W57" s="495"/>
      <c r="X57" s="495"/>
      <c r="Y57" s="495"/>
      <c r="Z57" s="495"/>
      <c r="AA57" s="495"/>
      <c r="AB57" s="495"/>
      <c r="AC57" s="495"/>
      <c r="AD57" s="495"/>
      <c r="AE57" s="495"/>
      <c r="AF57" s="495"/>
    </row>
    <row r="58" spans="2:32" x14ac:dyDescent="0.25">
      <c r="B58" s="60" t="s">
        <v>24</v>
      </c>
      <c r="C58" s="62"/>
      <c r="D58" s="53"/>
      <c r="E58" s="26"/>
      <c r="F58" s="97">
        <f>SUM(G58:O58)</f>
        <v>2</v>
      </c>
      <c r="G58" s="108"/>
      <c r="H58" s="223"/>
      <c r="I58" s="97">
        <v>1</v>
      </c>
      <c r="J58" s="97"/>
      <c r="K58" s="97">
        <v>1</v>
      </c>
      <c r="L58" s="97"/>
      <c r="M58" s="97"/>
      <c r="N58" s="97"/>
      <c r="O58" s="97"/>
      <c r="P58" s="55"/>
      <c r="Q58" s="55"/>
      <c r="AA58" s="219"/>
      <c r="AB58" s="219"/>
      <c r="AC58" s="219"/>
      <c r="AD58" s="219"/>
      <c r="AE58" s="219"/>
      <c r="AF58" s="219"/>
    </row>
    <row r="59" spans="2:32" s="54" customFormat="1" x14ac:dyDescent="0.25">
      <c r="B59" s="63" t="s">
        <v>7</v>
      </c>
      <c r="C59" s="55"/>
      <c r="D59" s="220"/>
      <c r="E59" s="26"/>
      <c r="F59" s="219"/>
      <c r="G59" s="118"/>
      <c r="H59" s="219"/>
      <c r="I59" s="26"/>
      <c r="J59" s="26"/>
      <c r="K59" s="26"/>
      <c r="L59" s="26"/>
      <c r="M59" s="26"/>
      <c r="N59" s="26"/>
      <c r="O59" s="26"/>
      <c r="P59" s="121"/>
      <c r="Q59" s="55"/>
      <c r="R59" s="219"/>
      <c r="S59" s="219"/>
      <c r="T59" s="219"/>
      <c r="U59" s="219"/>
      <c r="V59" s="219"/>
      <c r="W59" s="219"/>
      <c r="X59" s="219"/>
      <c r="Y59" s="219"/>
      <c r="Z59" s="219"/>
      <c r="AA59" s="219"/>
      <c r="AB59" s="219"/>
      <c r="AC59" s="219"/>
      <c r="AD59" s="219"/>
      <c r="AE59" s="219"/>
      <c r="AF59" s="219"/>
    </row>
    <row r="60" spans="2:32" s="124" customFormat="1" x14ac:dyDescent="0.25">
      <c r="B60" s="64" t="s">
        <v>32</v>
      </c>
      <c r="C60" s="121"/>
      <c r="D60" s="220"/>
      <c r="E60" s="360">
        <v>3</v>
      </c>
      <c r="F60" s="220">
        <f t="shared" ref="F60:O60" si="2">SUM(F61:F65)</f>
        <v>5</v>
      </c>
      <c r="G60" s="122">
        <f t="shared" si="2"/>
        <v>0</v>
      </c>
      <c r="H60" s="222">
        <f t="shared" si="2"/>
        <v>0</v>
      </c>
      <c r="I60" s="122">
        <f t="shared" si="2"/>
        <v>0</v>
      </c>
      <c r="J60" s="122">
        <f t="shared" si="2"/>
        <v>2</v>
      </c>
      <c r="K60" s="122">
        <f t="shared" si="2"/>
        <v>2</v>
      </c>
      <c r="L60" s="122">
        <f t="shared" si="2"/>
        <v>0</v>
      </c>
      <c r="M60" s="122">
        <f t="shared" ref="M60:N60" si="3">SUM(M61:M65)</f>
        <v>0</v>
      </c>
      <c r="N60" s="122">
        <f t="shared" si="3"/>
        <v>0</v>
      </c>
      <c r="O60" s="122">
        <f t="shared" si="2"/>
        <v>1</v>
      </c>
      <c r="P60" s="55"/>
      <c r="Q60" s="55"/>
      <c r="R60" s="219" t="s">
        <v>7</v>
      </c>
      <c r="S60" s="219"/>
      <c r="T60" s="219"/>
      <c r="U60" s="219"/>
      <c r="V60" s="219"/>
      <c r="W60" s="219"/>
      <c r="X60" s="219"/>
      <c r="Y60" s="219"/>
      <c r="Z60" s="220"/>
      <c r="AA60" s="220"/>
      <c r="AB60" s="220"/>
      <c r="AC60" s="220"/>
      <c r="AD60" s="220"/>
      <c r="AE60" s="220"/>
      <c r="AF60" s="220"/>
    </row>
    <row r="61" spans="2:32" s="124" customFormat="1" ht="13.2" customHeight="1" x14ac:dyDescent="0.25">
      <c r="B61" s="63" t="s">
        <v>1</v>
      </c>
      <c r="C61" s="121"/>
      <c r="D61" s="220"/>
      <c r="E61" s="122"/>
      <c r="F61" s="95">
        <f>SUM(G61:O61)</f>
        <v>2</v>
      </c>
      <c r="G61" s="315"/>
      <c r="H61" s="316"/>
      <c r="I61" s="316"/>
      <c r="J61" s="95">
        <v>1</v>
      </c>
      <c r="K61" s="95">
        <v>1</v>
      </c>
      <c r="L61" s="95"/>
      <c r="M61" s="95"/>
      <c r="N61" s="95"/>
      <c r="O61" s="95"/>
      <c r="P61" s="55"/>
      <c r="Q61" s="55"/>
      <c r="R61" s="219"/>
      <c r="S61" s="219"/>
      <c r="T61" s="219"/>
      <c r="U61" s="219"/>
      <c r="V61" s="219"/>
      <c r="W61" s="219"/>
      <c r="X61" s="219"/>
      <c r="Y61" s="219"/>
      <c r="Z61" s="220"/>
      <c r="AA61" s="220"/>
      <c r="AB61" s="220"/>
      <c r="AC61" s="220"/>
      <c r="AD61" s="220"/>
      <c r="AE61" s="220"/>
      <c r="AF61" s="220"/>
    </row>
    <row r="62" spans="2:32" s="124" customFormat="1" ht="13.2" hidden="1" customHeight="1" x14ac:dyDescent="0.25">
      <c r="B62" s="63" t="s">
        <v>5</v>
      </c>
      <c r="C62" s="121"/>
      <c r="D62" s="220"/>
      <c r="E62" s="122"/>
      <c r="F62" s="96">
        <f t="shared" ref="F62:F64" si="4">SUM(G62:O62)</f>
        <v>0</v>
      </c>
      <c r="G62" s="317"/>
      <c r="H62" s="318"/>
      <c r="I62" s="318"/>
      <c r="J62" s="317"/>
      <c r="K62" s="96"/>
      <c r="L62" s="96"/>
      <c r="M62" s="96"/>
      <c r="N62" s="96"/>
      <c r="O62" s="96"/>
      <c r="P62" s="55"/>
      <c r="Q62" s="55"/>
      <c r="R62" s="219"/>
      <c r="S62" s="219"/>
      <c r="T62" s="219"/>
      <c r="U62" s="219"/>
      <c r="V62" s="219"/>
      <c r="W62" s="219"/>
      <c r="X62" s="219"/>
      <c r="Y62" s="219"/>
      <c r="Z62" s="220"/>
      <c r="AA62" s="220"/>
      <c r="AB62" s="220"/>
      <c r="AC62" s="220"/>
      <c r="AD62" s="220"/>
      <c r="AE62" s="220"/>
      <c r="AF62" s="220"/>
    </row>
    <row r="63" spans="2:32" s="124" customFormat="1" ht="13.2" customHeight="1" x14ac:dyDescent="0.25">
      <c r="B63" s="63" t="s">
        <v>2</v>
      </c>
      <c r="C63" s="121"/>
      <c r="D63" s="220"/>
      <c r="E63" s="122"/>
      <c r="F63" s="96">
        <f t="shared" si="4"/>
        <v>2</v>
      </c>
      <c r="G63" s="317"/>
      <c r="H63" s="318"/>
      <c r="I63" s="318"/>
      <c r="J63" s="96">
        <v>1</v>
      </c>
      <c r="K63" s="96">
        <v>1</v>
      </c>
      <c r="L63" s="96"/>
      <c r="M63" s="96"/>
      <c r="N63" s="96"/>
      <c r="O63" s="96"/>
      <c r="P63" s="55"/>
      <c r="Q63" s="55"/>
      <c r="R63" s="219"/>
      <c r="S63" s="219"/>
      <c r="T63" s="219"/>
      <c r="U63" s="219"/>
      <c r="V63" s="219"/>
      <c r="W63" s="219"/>
      <c r="X63" s="219"/>
      <c r="Y63" s="219"/>
      <c r="Z63" s="220"/>
      <c r="AA63" s="220"/>
      <c r="AB63" s="220"/>
      <c r="AC63" s="220"/>
      <c r="AD63" s="220"/>
      <c r="AE63" s="220"/>
      <c r="AF63" s="220"/>
    </row>
    <row r="64" spans="2:32" ht="13.2" customHeight="1" x14ac:dyDescent="0.25">
      <c r="B64" s="63" t="s">
        <v>25</v>
      </c>
      <c r="C64" s="55"/>
      <c r="D64" s="55"/>
      <c r="E64" s="26"/>
      <c r="F64" s="97">
        <f t="shared" si="4"/>
        <v>1</v>
      </c>
      <c r="G64" s="97"/>
      <c r="H64" s="210"/>
      <c r="I64" s="210"/>
      <c r="J64" s="97"/>
      <c r="K64" s="97"/>
      <c r="L64" s="97"/>
      <c r="M64" s="97"/>
      <c r="N64" s="97"/>
      <c r="O64" s="97">
        <v>1</v>
      </c>
      <c r="P64" s="121"/>
      <c r="Q64" s="220"/>
      <c r="AA64" s="219"/>
      <c r="AB64" s="219"/>
      <c r="AC64" s="219"/>
      <c r="AD64" s="219"/>
      <c r="AE64" s="219"/>
      <c r="AF64" s="219"/>
    </row>
    <row r="65" spans="2:32" s="54" customFormat="1" ht="13.2" hidden="1" customHeight="1" x14ac:dyDescent="0.25">
      <c r="B65" s="63" t="s">
        <v>26</v>
      </c>
      <c r="C65" s="55"/>
      <c r="D65" s="55"/>
      <c r="E65" s="26" t="s">
        <v>7</v>
      </c>
      <c r="F65" s="97">
        <f>SUM(G65:O65)</f>
        <v>0</v>
      </c>
      <c r="G65" s="108"/>
      <c r="H65" s="210"/>
      <c r="I65" s="210"/>
      <c r="J65" s="97"/>
      <c r="K65" s="97"/>
      <c r="L65" s="97"/>
      <c r="M65" s="97"/>
      <c r="N65" s="97"/>
      <c r="O65" s="97"/>
      <c r="P65" s="55"/>
      <c r="Q65" s="55"/>
      <c r="R65" s="219"/>
      <c r="S65" s="219"/>
      <c r="T65" s="219"/>
      <c r="U65" s="219"/>
      <c r="V65" s="219"/>
      <c r="W65" s="219"/>
      <c r="X65" s="219"/>
      <c r="Y65" s="219"/>
      <c r="Z65" s="219"/>
      <c r="AA65" s="219"/>
      <c r="AB65" s="219"/>
      <c r="AC65" s="219"/>
      <c r="AD65" s="219"/>
      <c r="AE65" s="219"/>
      <c r="AF65" s="219"/>
    </row>
    <row r="66" spans="2:32" s="54" customFormat="1" x14ac:dyDescent="0.25">
      <c r="B66" s="63" t="s">
        <v>723</v>
      </c>
      <c r="C66" s="55"/>
      <c r="D66" s="55"/>
      <c r="E66" s="26"/>
      <c r="F66" s="219"/>
      <c r="G66" s="118"/>
      <c r="H66" s="219"/>
      <c r="I66" s="26"/>
      <c r="J66" s="26"/>
      <c r="K66" s="26"/>
      <c r="L66" s="26"/>
      <c r="M66" s="26"/>
      <c r="N66" s="26"/>
      <c r="O66" s="26"/>
      <c r="P66" s="55"/>
      <c r="Q66" s="55"/>
      <c r="R66" s="219"/>
      <c r="S66" s="219"/>
      <c r="T66" s="219"/>
      <c r="U66" s="219"/>
      <c r="V66" s="219"/>
      <c r="W66" s="219"/>
      <c r="X66" s="219"/>
      <c r="Y66" s="219"/>
      <c r="Z66" s="219"/>
      <c r="AA66" s="219"/>
      <c r="AB66" s="219"/>
      <c r="AC66" s="219"/>
      <c r="AD66" s="219"/>
      <c r="AE66" s="219"/>
      <c r="AF66" s="219"/>
    </row>
    <row r="67" spans="2:32" s="124" customFormat="1" x14ac:dyDescent="0.25">
      <c r="B67" s="64" t="s">
        <v>105</v>
      </c>
      <c r="C67" s="121"/>
      <c r="D67" s="220"/>
      <c r="E67" s="122">
        <v>11</v>
      </c>
      <c r="F67" s="220">
        <f t="shared" ref="F67:O67" si="5">SUM(F68:F78)</f>
        <v>20</v>
      </c>
      <c r="G67" s="125">
        <f t="shared" si="5"/>
        <v>8</v>
      </c>
      <c r="H67" s="220">
        <f t="shared" si="5"/>
        <v>0</v>
      </c>
      <c r="I67" s="125">
        <f t="shared" si="5"/>
        <v>4</v>
      </c>
      <c r="J67" s="125">
        <f t="shared" si="5"/>
        <v>0</v>
      </c>
      <c r="K67" s="125">
        <f>SUM(K68:K78)</f>
        <v>4</v>
      </c>
      <c r="L67" s="125">
        <f>SUM(L68:L78)</f>
        <v>0</v>
      </c>
      <c r="M67" s="125">
        <f>SUM(M68:M78)</f>
        <v>0</v>
      </c>
      <c r="N67" s="125">
        <f>SUM(N68:N78)</f>
        <v>1</v>
      </c>
      <c r="O67" s="125">
        <f t="shared" si="5"/>
        <v>3</v>
      </c>
      <c r="P67" s="55" t="s">
        <v>7</v>
      </c>
      <c r="Q67" s="55"/>
      <c r="R67" s="219"/>
      <c r="S67" s="219"/>
      <c r="T67" s="219"/>
      <c r="U67" s="219"/>
      <c r="V67" s="219"/>
      <c r="W67" s="219"/>
      <c r="X67" s="219"/>
      <c r="Y67" s="219"/>
      <c r="Z67" s="220"/>
      <c r="AA67" s="220"/>
      <c r="AB67" s="220"/>
      <c r="AC67" s="220"/>
      <c r="AD67" s="220"/>
      <c r="AE67" s="220"/>
      <c r="AF67" s="220"/>
    </row>
    <row r="68" spans="2:32" s="54" customFormat="1" x14ac:dyDescent="0.25">
      <c r="B68" s="63" t="s">
        <v>39</v>
      </c>
      <c r="C68" s="55"/>
      <c r="D68" s="55"/>
      <c r="E68" s="30"/>
      <c r="F68" s="95">
        <f>SUM(G68:O68)</f>
        <v>1</v>
      </c>
      <c r="G68" s="95">
        <v>1</v>
      </c>
      <c r="H68" s="213"/>
      <c r="I68" s="226"/>
      <c r="J68" s="95"/>
      <c r="K68" s="95"/>
      <c r="L68" s="492"/>
      <c r="M68" s="492"/>
      <c r="N68" s="596"/>
      <c r="O68" s="213"/>
      <c r="P68" s="55"/>
      <c r="Q68" s="55"/>
      <c r="R68" s="219"/>
      <c r="S68" s="219"/>
      <c r="T68" s="219"/>
      <c r="U68" s="219"/>
      <c r="V68" s="219"/>
      <c r="W68" s="219"/>
      <c r="X68" s="219"/>
      <c r="Y68" s="219"/>
      <c r="Z68" s="219"/>
      <c r="AA68" s="219"/>
      <c r="AB68" s="219"/>
      <c r="AC68" s="219"/>
      <c r="AD68" s="219"/>
      <c r="AE68" s="219"/>
      <c r="AF68" s="219"/>
    </row>
    <row r="69" spans="2:32" s="54" customFormat="1" x14ac:dyDescent="0.25">
      <c r="B69" s="63" t="s">
        <v>40</v>
      </c>
      <c r="C69" s="55"/>
      <c r="D69" s="55"/>
      <c r="E69" s="30"/>
      <c r="F69" s="96">
        <f>SUM(G69:O69)</f>
        <v>3</v>
      </c>
      <c r="G69" s="96">
        <v>1</v>
      </c>
      <c r="H69" s="217"/>
      <c r="I69" s="218">
        <v>1</v>
      </c>
      <c r="J69" s="96"/>
      <c r="K69" s="96">
        <v>1</v>
      </c>
      <c r="L69" s="493"/>
      <c r="M69" s="493"/>
      <c r="N69" s="598"/>
      <c r="O69" s="217"/>
      <c r="P69" s="55"/>
      <c r="Q69" s="55"/>
      <c r="R69" s="219"/>
      <c r="S69" s="219"/>
      <c r="T69" s="219"/>
      <c r="U69" s="219"/>
      <c r="V69" s="219"/>
      <c r="W69" s="219"/>
      <c r="X69" s="219"/>
      <c r="Y69" s="219"/>
      <c r="Z69" s="219"/>
      <c r="AA69" s="219"/>
      <c r="AB69" s="219"/>
      <c r="AC69" s="219"/>
      <c r="AD69" s="219"/>
      <c r="AE69" s="219"/>
      <c r="AF69" s="219"/>
    </row>
    <row r="70" spans="2:32" s="54" customFormat="1" ht="13.2" customHeight="1" x14ac:dyDescent="0.25">
      <c r="B70" s="63" t="s">
        <v>41</v>
      </c>
      <c r="C70" s="55"/>
      <c r="D70" s="55"/>
      <c r="E70" s="30"/>
      <c r="F70" s="96">
        <f t="shared" ref="F70:F77" si="6">SUM(G70:O70)</f>
        <v>2</v>
      </c>
      <c r="G70" s="96">
        <v>1</v>
      </c>
      <c r="H70" s="217"/>
      <c r="I70" s="218">
        <v>1</v>
      </c>
      <c r="J70" s="96"/>
      <c r="K70" s="96"/>
      <c r="L70" s="493"/>
      <c r="M70" s="493"/>
      <c r="N70" s="598"/>
      <c r="O70" s="217"/>
      <c r="P70" s="55"/>
      <c r="Q70" s="55"/>
      <c r="R70" s="219"/>
      <c r="S70" s="219"/>
      <c r="T70" s="219"/>
      <c r="U70" s="219"/>
      <c r="V70" s="219"/>
      <c r="W70" s="219"/>
      <c r="X70" s="219"/>
      <c r="Y70" s="219"/>
      <c r="Z70" s="219"/>
      <c r="AA70" s="219"/>
      <c r="AB70" s="219"/>
      <c r="AC70" s="219"/>
      <c r="AD70" s="219"/>
      <c r="AE70" s="219"/>
      <c r="AF70" s="219"/>
    </row>
    <row r="71" spans="2:32" s="54" customFormat="1" ht="13.2" customHeight="1" x14ac:dyDescent="0.25">
      <c r="B71" s="63" t="s">
        <v>42</v>
      </c>
      <c r="C71" s="55"/>
      <c r="D71" s="55"/>
      <c r="E71" s="30"/>
      <c r="F71" s="96">
        <f t="shared" si="6"/>
        <v>1</v>
      </c>
      <c r="G71" s="96"/>
      <c r="H71" s="217"/>
      <c r="I71" s="218"/>
      <c r="J71" s="96"/>
      <c r="K71" s="96">
        <v>1</v>
      </c>
      <c r="L71" s="493"/>
      <c r="M71" s="493"/>
      <c r="N71" s="598"/>
      <c r="O71" s="217"/>
      <c r="P71" s="55"/>
      <c r="Q71" s="55"/>
      <c r="R71" s="219"/>
      <c r="S71" s="219"/>
      <c r="T71" s="219"/>
      <c r="U71" s="219"/>
      <c r="V71" s="219"/>
      <c r="W71" s="219"/>
      <c r="X71" s="219"/>
      <c r="Y71" s="219"/>
      <c r="Z71" s="219"/>
      <c r="AA71" s="219"/>
      <c r="AB71" s="219"/>
      <c r="AC71" s="219"/>
      <c r="AD71" s="219"/>
      <c r="AE71" s="219"/>
      <c r="AF71" s="219"/>
    </row>
    <row r="72" spans="2:32" s="54" customFormat="1" ht="13.2" customHeight="1" x14ac:dyDescent="0.25">
      <c r="B72" s="63" t="s">
        <v>43</v>
      </c>
      <c r="C72" s="55"/>
      <c r="D72" s="55"/>
      <c r="E72" s="30"/>
      <c r="F72" s="96">
        <f t="shared" si="6"/>
        <v>2</v>
      </c>
      <c r="G72" s="96">
        <v>1</v>
      </c>
      <c r="H72" s="217"/>
      <c r="I72" s="218"/>
      <c r="J72" s="96"/>
      <c r="K72" s="96">
        <v>1</v>
      </c>
      <c r="L72" s="493"/>
      <c r="M72" s="493"/>
      <c r="N72" s="598"/>
      <c r="O72" s="217"/>
      <c r="P72" s="55"/>
      <c r="Q72" s="55"/>
      <c r="R72" s="219"/>
      <c r="S72" s="219"/>
      <c r="T72" s="219"/>
      <c r="U72" s="219"/>
      <c r="V72" s="219"/>
      <c r="W72" s="219"/>
      <c r="X72" s="219"/>
      <c r="Y72" s="219"/>
      <c r="Z72" s="219"/>
      <c r="AA72" s="219"/>
      <c r="AB72" s="219"/>
      <c r="AC72" s="219"/>
      <c r="AD72" s="219"/>
      <c r="AE72" s="219"/>
      <c r="AF72" s="219"/>
    </row>
    <row r="73" spans="2:32" s="54" customFormat="1" x14ac:dyDescent="0.25">
      <c r="B73" s="63" t="s">
        <v>44</v>
      </c>
      <c r="C73" s="55"/>
      <c r="D73" s="55"/>
      <c r="E73" s="30"/>
      <c r="F73" s="96">
        <f t="shared" si="6"/>
        <v>1</v>
      </c>
      <c r="G73" s="96"/>
      <c r="H73" s="217"/>
      <c r="I73" s="218"/>
      <c r="J73" s="96"/>
      <c r="K73" s="96"/>
      <c r="L73" s="493"/>
      <c r="M73" s="493"/>
      <c r="N73" s="598"/>
      <c r="O73" s="217">
        <v>1</v>
      </c>
      <c r="P73" s="55"/>
      <c r="Q73" s="55"/>
      <c r="R73" s="219"/>
      <c r="S73" s="219"/>
      <c r="T73" s="219"/>
      <c r="U73" s="219"/>
      <c r="V73" s="219"/>
      <c r="W73" s="219"/>
      <c r="X73" s="219"/>
      <c r="Y73" s="219"/>
      <c r="Z73" s="219"/>
      <c r="AA73" s="219"/>
      <c r="AB73" s="219"/>
      <c r="AC73" s="219"/>
      <c r="AD73" s="219"/>
      <c r="AE73" s="219"/>
      <c r="AF73" s="219"/>
    </row>
    <row r="74" spans="2:32" s="54" customFormat="1" x14ac:dyDescent="0.25">
      <c r="B74" s="63" t="s">
        <v>45</v>
      </c>
      <c r="C74" s="55" t="s">
        <v>7</v>
      </c>
      <c r="D74" s="55"/>
      <c r="E74" s="30"/>
      <c r="F74" s="96">
        <f t="shared" si="6"/>
        <v>3</v>
      </c>
      <c r="G74" s="96">
        <v>1</v>
      </c>
      <c r="H74" s="217"/>
      <c r="I74" s="218"/>
      <c r="J74" s="96"/>
      <c r="K74" s="96"/>
      <c r="L74" s="493"/>
      <c r="M74" s="493"/>
      <c r="N74" s="598">
        <v>1</v>
      </c>
      <c r="O74" s="217">
        <v>1</v>
      </c>
      <c r="P74" s="55"/>
      <c r="Q74" s="55"/>
      <c r="R74" s="219"/>
      <c r="S74" s="219"/>
      <c r="T74" s="219"/>
      <c r="U74" s="219"/>
      <c r="V74" s="219"/>
      <c r="W74" s="219"/>
      <c r="X74" s="219"/>
      <c r="Y74" s="219"/>
      <c r="Z74" s="219"/>
      <c r="AA74" s="219"/>
      <c r="AB74" s="219"/>
      <c r="AC74" s="219"/>
      <c r="AD74" s="219"/>
      <c r="AE74" s="219"/>
      <c r="AF74" s="219"/>
    </row>
    <row r="75" spans="2:32" s="54" customFormat="1" x14ac:dyDescent="0.25">
      <c r="B75" s="63" t="s">
        <v>486</v>
      </c>
      <c r="C75" s="55"/>
      <c r="D75" s="55"/>
      <c r="E75" s="30"/>
      <c r="F75" s="96">
        <f t="shared" si="6"/>
        <v>2</v>
      </c>
      <c r="G75" s="96">
        <v>1</v>
      </c>
      <c r="H75" s="217"/>
      <c r="I75" s="218">
        <v>1</v>
      </c>
      <c r="J75" s="96"/>
      <c r="K75" s="96"/>
      <c r="L75" s="493"/>
      <c r="M75" s="493"/>
      <c r="N75" s="598"/>
      <c r="O75" s="217"/>
      <c r="P75" s="55"/>
      <c r="Q75" s="55"/>
      <c r="R75" s="219"/>
      <c r="S75" s="219"/>
      <c r="T75" s="219"/>
      <c r="U75" s="219"/>
      <c r="V75" s="219"/>
      <c r="W75" s="219"/>
      <c r="X75" s="219"/>
      <c r="Y75" s="219"/>
      <c r="Z75" s="219"/>
      <c r="AA75" s="219"/>
      <c r="AB75" s="219"/>
      <c r="AC75" s="219"/>
      <c r="AD75" s="219"/>
      <c r="AE75" s="219"/>
      <c r="AF75" s="219"/>
    </row>
    <row r="76" spans="2:32" s="54" customFormat="1" ht="13.2" customHeight="1" x14ac:dyDescent="0.25">
      <c r="B76" s="63" t="s">
        <v>47</v>
      </c>
      <c r="C76" s="55"/>
      <c r="D76" s="55"/>
      <c r="E76" s="30"/>
      <c r="F76" s="96">
        <f t="shared" si="6"/>
        <v>1</v>
      </c>
      <c r="G76" s="96">
        <v>1</v>
      </c>
      <c r="H76" s="217"/>
      <c r="I76" s="218"/>
      <c r="J76" s="96"/>
      <c r="K76" s="96"/>
      <c r="L76" s="493"/>
      <c r="M76" s="493"/>
      <c r="N76" s="598"/>
      <c r="O76" s="217"/>
      <c r="P76" s="55"/>
      <c r="Q76" s="55"/>
      <c r="R76" s="219"/>
      <c r="S76" s="219"/>
      <c r="T76" s="219"/>
      <c r="U76" s="219"/>
      <c r="V76" s="219"/>
      <c r="W76" s="219"/>
      <c r="X76" s="219"/>
      <c r="Y76" s="219"/>
      <c r="Z76" s="219"/>
      <c r="AA76" s="219"/>
      <c r="AB76" s="219"/>
      <c r="AC76" s="219"/>
      <c r="AD76" s="219"/>
      <c r="AE76" s="219"/>
      <c r="AF76" s="219"/>
    </row>
    <row r="77" spans="2:32" s="54" customFormat="1" x14ac:dyDescent="0.25">
      <c r="B77" s="63" t="s">
        <v>361</v>
      </c>
      <c r="C77" s="55"/>
      <c r="D77" s="55"/>
      <c r="E77" s="30"/>
      <c r="F77" s="96">
        <f t="shared" si="6"/>
        <v>1</v>
      </c>
      <c r="G77" s="96"/>
      <c r="H77" s="217"/>
      <c r="I77" s="218"/>
      <c r="J77" s="96"/>
      <c r="K77" s="96"/>
      <c r="L77" s="493"/>
      <c r="M77" s="493"/>
      <c r="N77" s="598"/>
      <c r="O77" s="217">
        <v>1</v>
      </c>
      <c r="P77" s="55"/>
      <c r="Q77" s="55"/>
      <c r="R77" s="219"/>
      <c r="S77" s="219"/>
      <c r="T77" s="219"/>
      <c r="U77" s="219"/>
      <c r="V77" s="219"/>
      <c r="W77" s="219"/>
      <c r="X77" s="219"/>
      <c r="Y77" s="219"/>
      <c r="Z77" s="219"/>
      <c r="AA77" s="219"/>
      <c r="AB77" s="219"/>
      <c r="AC77" s="219"/>
      <c r="AD77" s="219"/>
      <c r="AE77" s="219"/>
      <c r="AF77" s="219"/>
    </row>
    <row r="78" spans="2:32" s="54" customFormat="1" ht="13.2" customHeight="1" x14ac:dyDescent="0.25">
      <c r="B78" s="63" t="s">
        <v>403</v>
      </c>
      <c r="C78" s="55"/>
      <c r="D78" s="55"/>
      <c r="E78" s="30"/>
      <c r="F78" s="97">
        <f>SUM(G78:O78)</f>
        <v>3</v>
      </c>
      <c r="G78" s="97">
        <v>1</v>
      </c>
      <c r="H78" s="210"/>
      <c r="I78" s="223">
        <v>1</v>
      </c>
      <c r="J78" s="97"/>
      <c r="K78" s="97">
        <v>1</v>
      </c>
      <c r="L78" s="491"/>
      <c r="M78" s="491"/>
      <c r="N78" s="602"/>
      <c r="O78" s="210"/>
      <c r="P78" s="55"/>
      <c r="Q78" s="55"/>
      <c r="R78" s="219"/>
      <c r="S78" s="219"/>
      <c r="T78" s="219"/>
      <c r="U78" s="219"/>
      <c r="V78" s="219"/>
      <c r="W78" s="219"/>
      <c r="X78" s="219"/>
      <c r="Y78" s="219"/>
      <c r="Z78" s="219"/>
      <c r="AA78" s="219"/>
      <c r="AB78" s="219"/>
      <c r="AC78" s="219"/>
      <c r="AD78" s="219"/>
      <c r="AE78" s="219"/>
      <c r="AF78" s="219"/>
    </row>
    <row r="79" spans="2:32" s="54" customFormat="1" x14ac:dyDescent="0.25">
      <c r="B79" s="63" t="s">
        <v>7</v>
      </c>
      <c r="C79" s="55"/>
      <c r="D79" s="55"/>
      <c r="E79" s="26"/>
      <c r="F79" s="219"/>
      <c r="G79" s="118"/>
      <c r="H79" s="219"/>
      <c r="I79" s="26"/>
      <c r="J79" s="26"/>
      <c r="K79" s="26"/>
      <c r="L79" s="26"/>
      <c r="M79" s="26"/>
      <c r="N79" s="26"/>
      <c r="O79" s="26"/>
      <c r="P79" s="55"/>
      <c r="Q79" s="55"/>
      <c r="R79" s="219"/>
      <c r="S79" s="219"/>
      <c r="T79" s="219"/>
      <c r="U79" s="219"/>
      <c r="V79" s="219"/>
      <c r="W79" s="219"/>
      <c r="X79" s="219"/>
      <c r="Y79" s="219"/>
      <c r="Z79" s="219"/>
      <c r="AA79" s="219"/>
      <c r="AB79" s="219"/>
      <c r="AC79" s="219"/>
      <c r="AD79" s="219"/>
      <c r="AE79" s="219"/>
      <c r="AF79" s="219"/>
    </row>
    <row r="80" spans="2:32" s="124" customFormat="1" x14ac:dyDescent="0.25">
      <c r="B80" s="64" t="s">
        <v>124</v>
      </c>
      <c r="C80" s="121"/>
      <c r="D80" s="220"/>
      <c r="E80" s="122">
        <v>8</v>
      </c>
      <c r="F80" s="220">
        <f t="shared" ref="F80:O80" si="7">SUM(F81:F88)</f>
        <v>14</v>
      </c>
      <c r="G80" s="122">
        <f t="shared" si="7"/>
        <v>6</v>
      </c>
      <c r="H80" s="220">
        <f t="shared" si="7"/>
        <v>0</v>
      </c>
      <c r="I80" s="122">
        <f t="shared" si="7"/>
        <v>3</v>
      </c>
      <c r="J80" s="122">
        <f t="shared" si="7"/>
        <v>0</v>
      </c>
      <c r="K80" s="122">
        <f t="shared" si="7"/>
        <v>2</v>
      </c>
      <c r="L80" s="122">
        <f t="shared" si="7"/>
        <v>0</v>
      </c>
      <c r="M80" s="122">
        <f t="shared" ref="M80:N80" si="8">SUM(M81:M88)</f>
        <v>0</v>
      </c>
      <c r="N80" s="122">
        <f t="shared" si="8"/>
        <v>0</v>
      </c>
      <c r="O80" s="122">
        <f t="shared" si="7"/>
        <v>3</v>
      </c>
      <c r="P80" s="55"/>
      <c r="Q80" s="55"/>
      <c r="R80" s="219"/>
      <c r="S80" s="219"/>
      <c r="T80" s="219"/>
      <c r="U80" s="219"/>
      <c r="V80" s="219"/>
      <c r="W80" s="219"/>
      <c r="X80" s="219"/>
      <c r="Y80" s="219"/>
      <c r="Z80" s="220"/>
      <c r="AA80" s="220"/>
      <c r="AB80" s="220"/>
      <c r="AC80" s="220"/>
      <c r="AD80" s="220"/>
      <c r="AE80" s="220"/>
      <c r="AF80" s="220"/>
    </row>
    <row r="81" spans="2:32" s="54" customFormat="1" ht="13.2" customHeight="1" x14ac:dyDescent="0.25">
      <c r="B81" s="63" t="s">
        <v>50</v>
      </c>
      <c r="C81" s="55"/>
      <c r="D81" s="55"/>
      <c r="E81" s="30"/>
      <c r="F81" s="95">
        <f t="shared" ref="F81:F87" si="9">SUM(G81:O81)</f>
        <v>2</v>
      </c>
      <c r="G81" s="107"/>
      <c r="H81" s="226"/>
      <c r="I81" s="95">
        <v>1</v>
      </c>
      <c r="J81" s="226"/>
      <c r="K81" s="95"/>
      <c r="L81" s="492"/>
      <c r="M81" s="492"/>
      <c r="N81" s="596"/>
      <c r="O81" s="213">
        <v>1</v>
      </c>
      <c r="P81" s="55"/>
      <c r="Q81" s="55"/>
      <c r="R81" s="219"/>
      <c r="S81" s="219"/>
      <c r="T81" s="219"/>
      <c r="U81" s="219"/>
      <c r="V81" s="219"/>
      <c r="W81" s="219"/>
      <c r="X81" s="219"/>
      <c r="Y81" s="219"/>
      <c r="Z81" s="219"/>
      <c r="AA81" s="219"/>
      <c r="AB81" s="219"/>
      <c r="AC81" s="219"/>
      <c r="AD81" s="219"/>
      <c r="AE81" s="219"/>
      <c r="AF81" s="219"/>
    </row>
    <row r="82" spans="2:32" s="54" customFormat="1" x14ac:dyDescent="0.25">
      <c r="B82" s="63" t="s">
        <v>53</v>
      </c>
      <c r="C82" s="55"/>
      <c r="D82" s="55"/>
      <c r="E82" s="30"/>
      <c r="F82" s="96">
        <f t="shared" si="9"/>
        <v>1</v>
      </c>
      <c r="G82" s="96">
        <v>1</v>
      </c>
      <c r="H82" s="218"/>
      <c r="I82" s="96"/>
      <c r="J82" s="218"/>
      <c r="K82" s="96"/>
      <c r="L82" s="493"/>
      <c r="M82" s="493"/>
      <c r="N82" s="598"/>
      <c r="O82" s="217"/>
      <c r="P82" s="55"/>
      <c r="Q82" s="55"/>
      <c r="R82" s="219"/>
      <c r="S82" s="219"/>
      <c r="T82" s="219"/>
      <c r="U82" s="219"/>
      <c r="V82" s="219"/>
      <c r="W82" s="219"/>
      <c r="X82" s="219"/>
      <c r="Y82" s="219"/>
      <c r="Z82" s="219"/>
      <c r="AA82" s="219"/>
      <c r="AB82" s="219"/>
      <c r="AC82" s="219"/>
      <c r="AD82" s="219"/>
      <c r="AE82" s="219"/>
      <c r="AF82" s="219"/>
    </row>
    <row r="83" spans="2:32" s="54" customFormat="1" ht="13.2" customHeight="1" x14ac:dyDescent="0.25">
      <c r="B83" s="63" t="s">
        <v>54</v>
      </c>
      <c r="C83" s="55"/>
      <c r="D83" s="55"/>
      <c r="E83" s="30"/>
      <c r="F83" s="96">
        <f t="shared" si="9"/>
        <v>2</v>
      </c>
      <c r="G83" s="96">
        <v>1</v>
      </c>
      <c r="H83" s="218"/>
      <c r="I83" s="96"/>
      <c r="J83" s="218"/>
      <c r="K83" s="96"/>
      <c r="L83" s="493"/>
      <c r="M83" s="493"/>
      <c r="N83" s="598"/>
      <c r="O83" s="217">
        <v>1</v>
      </c>
      <c r="P83" s="55"/>
      <c r="Q83" s="55"/>
      <c r="R83" s="219"/>
      <c r="S83" s="219"/>
      <c r="T83" s="219"/>
      <c r="U83" s="219"/>
      <c r="V83" s="219"/>
      <c r="W83" s="219"/>
      <c r="X83" s="219"/>
      <c r="Y83" s="219"/>
      <c r="Z83" s="219"/>
      <c r="AA83" s="219"/>
      <c r="AB83" s="219"/>
      <c r="AC83" s="219"/>
      <c r="AD83" s="219"/>
      <c r="AE83" s="219"/>
      <c r="AF83" s="219"/>
    </row>
    <row r="84" spans="2:32" s="54" customFormat="1" x14ac:dyDescent="0.25">
      <c r="B84" s="63" t="s">
        <v>55</v>
      </c>
      <c r="C84" s="55"/>
      <c r="D84" s="55"/>
      <c r="E84" s="30"/>
      <c r="F84" s="96">
        <f t="shared" si="9"/>
        <v>3</v>
      </c>
      <c r="G84" s="96">
        <v>1</v>
      </c>
      <c r="H84" s="218"/>
      <c r="I84" s="96"/>
      <c r="J84" s="218"/>
      <c r="K84" s="96">
        <v>1</v>
      </c>
      <c r="L84" s="493"/>
      <c r="M84" s="493"/>
      <c r="N84" s="598"/>
      <c r="O84" s="217">
        <v>1</v>
      </c>
      <c r="P84" s="55"/>
      <c r="Q84" s="55"/>
      <c r="R84" s="219"/>
      <c r="S84" s="219"/>
      <c r="T84" s="219"/>
      <c r="U84" s="219"/>
      <c r="V84" s="219"/>
      <c r="W84" s="219"/>
      <c r="X84" s="219"/>
      <c r="Y84" s="219"/>
      <c r="Z84" s="219"/>
      <c r="AA84" s="219"/>
      <c r="AB84" s="219"/>
      <c r="AC84" s="219"/>
      <c r="AD84" s="219"/>
      <c r="AE84" s="219"/>
      <c r="AF84" s="219"/>
    </row>
    <row r="85" spans="2:32" s="54" customFormat="1" x14ac:dyDescent="0.25">
      <c r="B85" s="63" t="s">
        <v>56</v>
      </c>
      <c r="C85" s="55"/>
      <c r="D85" s="55"/>
      <c r="E85" s="30"/>
      <c r="F85" s="96">
        <f t="shared" si="9"/>
        <v>1</v>
      </c>
      <c r="G85" s="96">
        <v>1</v>
      </c>
      <c r="H85" s="218"/>
      <c r="I85" s="96"/>
      <c r="J85" s="218"/>
      <c r="K85" s="96"/>
      <c r="L85" s="493"/>
      <c r="M85" s="493"/>
      <c r="N85" s="598"/>
      <c r="O85" s="217"/>
      <c r="P85" s="121"/>
      <c r="Q85" s="220"/>
      <c r="R85" s="219"/>
      <c r="S85" s="219"/>
      <c r="T85" s="219"/>
      <c r="U85" s="219"/>
      <c r="V85" s="219"/>
      <c r="W85" s="219"/>
      <c r="X85" s="219"/>
      <c r="Y85" s="219"/>
      <c r="Z85" s="219"/>
      <c r="AA85" s="219"/>
      <c r="AB85" s="219"/>
      <c r="AC85" s="219"/>
      <c r="AD85" s="219"/>
      <c r="AE85" s="219"/>
      <c r="AF85" s="219"/>
    </row>
    <row r="86" spans="2:32" s="54" customFormat="1" ht="13.2" customHeight="1" x14ac:dyDescent="0.25">
      <c r="B86" s="63" t="s">
        <v>122</v>
      </c>
      <c r="C86" s="55"/>
      <c r="D86" s="55"/>
      <c r="E86" s="30"/>
      <c r="F86" s="96">
        <f t="shared" si="9"/>
        <v>1</v>
      </c>
      <c r="G86" s="96"/>
      <c r="H86" s="218"/>
      <c r="I86" s="96"/>
      <c r="J86" s="218"/>
      <c r="K86" s="96">
        <v>1</v>
      </c>
      <c r="L86" s="493"/>
      <c r="M86" s="493"/>
      <c r="N86" s="598"/>
      <c r="O86" s="217"/>
      <c r="P86" s="55"/>
      <c r="Q86" s="55"/>
      <c r="R86" s="219"/>
      <c r="S86" s="219"/>
      <c r="T86" s="219"/>
      <c r="U86" s="219"/>
      <c r="V86" s="219"/>
      <c r="W86" s="219"/>
      <c r="X86" s="219"/>
      <c r="Y86" s="219"/>
      <c r="Z86" s="219"/>
      <c r="AA86" s="219"/>
      <c r="AB86" s="219"/>
      <c r="AC86" s="219"/>
      <c r="AD86" s="219"/>
      <c r="AE86" s="219"/>
      <c r="AF86" s="219"/>
    </row>
    <row r="87" spans="2:32" s="54" customFormat="1" x14ac:dyDescent="0.25">
      <c r="B87" s="63" t="s">
        <v>58</v>
      </c>
      <c r="C87" s="55"/>
      <c r="D87" s="55"/>
      <c r="E87" s="30"/>
      <c r="F87" s="96">
        <f t="shared" si="9"/>
        <v>2</v>
      </c>
      <c r="G87" s="96">
        <v>1</v>
      </c>
      <c r="H87" s="218"/>
      <c r="I87" s="96">
        <v>1</v>
      </c>
      <c r="J87" s="218"/>
      <c r="K87" s="96"/>
      <c r="L87" s="493"/>
      <c r="M87" s="493"/>
      <c r="N87" s="598"/>
      <c r="O87" s="217"/>
      <c r="P87" s="55"/>
      <c r="Q87" s="55"/>
      <c r="R87" s="219"/>
      <c r="S87" s="219"/>
      <c r="T87" s="219"/>
      <c r="U87" s="219"/>
      <c r="V87" s="219"/>
      <c r="W87" s="219"/>
      <c r="X87" s="219"/>
      <c r="Y87" s="219"/>
      <c r="Z87" s="219"/>
      <c r="AA87" s="219"/>
      <c r="AB87" s="219"/>
      <c r="AC87" s="219"/>
      <c r="AD87" s="219"/>
      <c r="AE87" s="219"/>
      <c r="AF87" s="219"/>
    </row>
    <row r="88" spans="2:32" s="54" customFormat="1" ht="13.2" customHeight="1" x14ac:dyDescent="0.25">
      <c r="B88" s="63" t="s">
        <v>59</v>
      </c>
      <c r="C88" s="55"/>
      <c r="D88" s="55"/>
      <c r="E88" s="30"/>
      <c r="F88" s="97">
        <f>SUM(G88:O88)</f>
        <v>2</v>
      </c>
      <c r="G88" s="97">
        <v>1</v>
      </c>
      <c r="H88" s="223"/>
      <c r="I88" s="97">
        <v>1</v>
      </c>
      <c r="J88" s="223"/>
      <c r="K88" s="97"/>
      <c r="L88" s="491"/>
      <c r="M88" s="491"/>
      <c r="N88" s="602"/>
      <c r="O88" s="210"/>
      <c r="P88" s="55"/>
      <c r="Q88" s="55"/>
      <c r="R88" s="219"/>
      <c r="S88" s="219"/>
      <c r="T88" s="219"/>
      <c r="U88" s="219"/>
      <c r="V88" s="219"/>
      <c r="W88" s="219"/>
      <c r="X88" s="219"/>
      <c r="Y88" s="219"/>
      <c r="Z88" s="219"/>
      <c r="AA88" s="219"/>
      <c r="AB88" s="219"/>
      <c r="AC88" s="219"/>
      <c r="AD88" s="219"/>
      <c r="AE88" s="219"/>
      <c r="AF88" s="219"/>
    </row>
    <row r="89" spans="2:32" s="54" customFormat="1" x14ac:dyDescent="0.25">
      <c r="B89" s="63"/>
      <c r="C89" s="55"/>
      <c r="D89" s="55"/>
      <c r="E89" s="30"/>
      <c r="F89" s="25"/>
      <c r="G89" s="118"/>
      <c r="H89" s="219"/>
      <c r="I89" s="25"/>
      <c r="J89" s="219"/>
      <c r="K89" s="25"/>
      <c r="L89" s="25"/>
      <c r="M89" s="25"/>
      <c r="N89" s="613"/>
      <c r="O89" s="94"/>
      <c r="P89" s="55"/>
      <c r="Q89" s="55"/>
      <c r="R89" s="219"/>
      <c r="S89" s="219"/>
      <c r="T89" s="219"/>
      <c r="U89" s="219"/>
      <c r="V89" s="219"/>
      <c r="W89" s="219"/>
      <c r="X89" s="219"/>
      <c r="Y89" s="219"/>
      <c r="Z89" s="219"/>
      <c r="AA89" s="219"/>
      <c r="AB89" s="219"/>
      <c r="AC89" s="219"/>
      <c r="AD89" s="219"/>
      <c r="AE89" s="219"/>
      <c r="AF89" s="219"/>
    </row>
    <row r="90" spans="2:32" s="124" customFormat="1" x14ac:dyDescent="0.25">
      <c r="B90" s="64" t="s">
        <v>11</v>
      </c>
      <c r="C90" s="121"/>
      <c r="D90" s="220"/>
      <c r="E90" s="221">
        <v>2</v>
      </c>
      <c r="F90" s="122">
        <f>SUM(F91:F96)</f>
        <v>2</v>
      </c>
      <c r="G90" s="122">
        <f>SUM(G91:G96)</f>
        <v>0</v>
      </c>
      <c r="H90" s="220">
        <f>SUM(H91:H96)</f>
        <v>0</v>
      </c>
      <c r="I90" s="122">
        <f t="shared" ref="I90:O90" si="10">SUM(I91:I96)</f>
        <v>0</v>
      </c>
      <c r="J90" s="220">
        <f t="shared" si="10"/>
        <v>0</v>
      </c>
      <c r="K90" s="122">
        <f t="shared" si="10"/>
        <v>0</v>
      </c>
      <c r="L90" s="122">
        <f t="shared" si="10"/>
        <v>0</v>
      </c>
      <c r="M90" s="122">
        <f t="shared" ref="M90:N90" si="11">SUM(M91:M96)</f>
        <v>1</v>
      </c>
      <c r="N90" s="122">
        <f t="shared" si="11"/>
        <v>0</v>
      </c>
      <c r="O90" s="222">
        <f t="shared" si="10"/>
        <v>1</v>
      </c>
      <c r="P90" s="55"/>
      <c r="Q90" s="55" t="s">
        <v>7</v>
      </c>
      <c r="R90" s="219"/>
      <c r="S90" s="219"/>
      <c r="T90" s="219"/>
      <c r="U90" s="219"/>
      <c r="V90" s="219"/>
      <c r="W90" s="219"/>
      <c r="X90" s="219"/>
      <c r="Y90" s="219"/>
      <c r="Z90" s="220"/>
      <c r="AA90" s="220"/>
      <c r="AB90" s="220"/>
      <c r="AC90" s="220"/>
      <c r="AD90" s="220"/>
      <c r="AE90" s="220"/>
      <c r="AF90" s="220"/>
    </row>
    <row r="91" spans="2:32" s="54" customFormat="1" x14ac:dyDescent="0.25">
      <c r="B91" s="63" t="s">
        <v>60</v>
      </c>
      <c r="C91" s="55"/>
      <c r="D91" s="55"/>
      <c r="E91" s="30"/>
      <c r="F91" s="95">
        <f>SUM(G91:O91)</f>
        <v>1</v>
      </c>
      <c r="G91" s="107"/>
      <c r="H91" s="226"/>
      <c r="I91" s="95"/>
      <c r="J91" s="226"/>
      <c r="K91" s="95"/>
      <c r="L91" s="95"/>
      <c r="M91" s="95">
        <v>1</v>
      </c>
      <c r="N91" s="596"/>
      <c r="O91" s="213"/>
      <c r="P91" s="55"/>
      <c r="Q91" s="55"/>
      <c r="R91" s="219"/>
      <c r="S91" s="219"/>
      <c r="T91" s="219"/>
      <c r="U91" s="219"/>
      <c r="V91" s="219"/>
      <c r="W91" s="219"/>
      <c r="X91" s="219"/>
      <c r="Y91" s="219"/>
      <c r="Z91" s="219"/>
      <c r="AA91" s="219"/>
      <c r="AB91" s="219"/>
      <c r="AC91" s="219"/>
      <c r="AD91" s="219"/>
      <c r="AE91" s="219"/>
      <c r="AF91" s="219"/>
    </row>
    <row r="92" spans="2:32" s="54" customFormat="1" ht="13.2" hidden="1" customHeight="1" x14ac:dyDescent="0.25">
      <c r="B92" s="63" t="s">
        <v>61</v>
      </c>
      <c r="C92" s="55"/>
      <c r="D92" s="55"/>
      <c r="E92" s="30"/>
      <c r="F92" s="96">
        <f t="shared" ref="F92:F95" si="12">SUM(G92:O92)</f>
        <v>0</v>
      </c>
      <c r="G92" s="106"/>
      <c r="H92" s="218"/>
      <c r="I92" s="96"/>
      <c r="J92" s="218"/>
      <c r="K92" s="96"/>
      <c r="L92" s="96"/>
      <c r="M92" s="96"/>
      <c r="N92" s="598"/>
      <c r="O92" s="217"/>
      <c r="P92" s="55"/>
      <c r="Q92" s="55"/>
      <c r="R92" s="219"/>
      <c r="S92" s="219"/>
      <c r="T92" s="219"/>
      <c r="U92" s="219"/>
      <c r="V92" s="219"/>
      <c r="W92" s="219"/>
      <c r="X92" s="219"/>
      <c r="Y92" s="219"/>
      <c r="Z92" s="219"/>
      <c r="AA92" s="219"/>
      <c r="AB92" s="219"/>
      <c r="AC92" s="219"/>
      <c r="AD92" s="219"/>
      <c r="AE92" s="219"/>
      <c r="AF92" s="219"/>
    </row>
    <row r="93" spans="2:32" s="54" customFormat="1" ht="13.2" hidden="1" customHeight="1" x14ac:dyDescent="0.25">
      <c r="B93" s="63" t="s">
        <v>62</v>
      </c>
      <c r="C93" s="55"/>
      <c r="D93" s="55"/>
      <c r="E93" s="30"/>
      <c r="F93" s="96">
        <f t="shared" si="12"/>
        <v>0</v>
      </c>
      <c r="G93" s="106"/>
      <c r="H93" s="218"/>
      <c r="I93" s="96"/>
      <c r="J93" s="218"/>
      <c r="K93" s="96"/>
      <c r="L93" s="96"/>
      <c r="M93" s="96"/>
      <c r="N93" s="598"/>
      <c r="O93" s="217"/>
      <c r="P93" s="55"/>
      <c r="Q93" s="55"/>
      <c r="R93" s="219"/>
      <c r="S93" s="219"/>
      <c r="T93" s="219"/>
      <c r="U93" s="219"/>
      <c r="V93" s="219"/>
      <c r="W93" s="219"/>
      <c r="X93" s="219"/>
      <c r="Y93" s="219"/>
      <c r="Z93" s="219"/>
      <c r="AA93" s="219"/>
      <c r="AB93" s="219"/>
      <c r="AC93" s="219"/>
      <c r="AD93" s="219"/>
      <c r="AE93" s="219"/>
      <c r="AF93" s="219"/>
    </row>
    <row r="94" spans="2:32" s="54" customFormat="1" ht="13.2" hidden="1" customHeight="1" x14ac:dyDescent="0.25">
      <c r="B94" s="63" t="s">
        <v>107</v>
      </c>
      <c r="C94" s="55"/>
      <c r="D94" s="55"/>
      <c r="E94" s="30"/>
      <c r="F94" s="96">
        <f t="shared" si="12"/>
        <v>0</v>
      </c>
      <c r="G94" s="106"/>
      <c r="H94" s="218"/>
      <c r="I94" s="96"/>
      <c r="J94" s="218"/>
      <c r="K94" s="96"/>
      <c r="L94" s="96"/>
      <c r="M94" s="96"/>
      <c r="N94" s="598"/>
      <c r="O94" s="217"/>
      <c r="P94" s="55"/>
      <c r="Q94" s="55"/>
      <c r="R94" s="219"/>
      <c r="S94" s="219"/>
      <c r="T94" s="219"/>
      <c r="U94" s="219"/>
      <c r="V94" s="219"/>
      <c r="W94" s="219"/>
      <c r="X94" s="219"/>
      <c r="Y94" s="219"/>
      <c r="Z94" s="219"/>
      <c r="AA94" s="219"/>
      <c r="AB94" s="219"/>
      <c r="AC94" s="219"/>
      <c r="AD94" s="219"/>
      <c r="AE94" s="219"/>
      <c r="AF94" s="219"/>
    </row>
    <row r="95" spans="2:32" s="54" customFormat="1" hidden="1" x14ac:dyDescent="0.25">
      <c r="B95" s="63" t="s">
        <v>64</v>
      </c>
      <c r="C95" s="55"/>
      <c r="D95" s="55"/>
      <c r="E95" s="30" t="s">
        <v>7</v>
      </c>
      <c r="F95" s="96">
        <f t="shared" si="12"/>
        <v>0</v>
      </c>
      <c r="G95" s="106"/>
      <c r="H95" s="218"/>
      <c r="I95" s="96"/>
      <c r="J95" s="218"/>
      <c r="K95" s="96"/>
      <c r="L95" s="96"/>
      <c r="M95" s="96"/>
      <c r="N95" s="598"/>
      <c r="O95" s="217"/>
      <c r="P95" s="55"/>
      <c r="Q95" s="55"/>
      <c r="R95" s="219"/>
      <c r="S95" s="219"/>
      <c r="T95" s="219"/>
      <c r="U95" s="219"/>
      <c r="V95" s="219"/>
      <c r="W95" s="219"/>
      <c r="X95" s="219"/>
      <c r="Y95" s="219"/>
      <c r="Z95" s="219"/>
      <c r="AA95" s="219"/>
      <c r="AB95" s="219"/>
      <c r="AC95" s="219"/>
      <c r="AD95" s="219"/>
      <c r="AE95" s="219"/>
      <c r="AF95" s="219"/>
    </row>
    <row r="96" spans="2:32" s="54" customFormat="1" ht="13.2" customHeight="1" x14ac:dyDescent="0.25">
      <c r="B96" s="63" t="s">
        <v>65</v>
      </c>
      <c r="C96" s="55"/>
      <c r="D96" s="55"/>
      <c r="E96" s="30"/>
      <c r="F96" s="97">
        <f>SUM(G96:O96)</f>
        <v>1</v>
      </c>
      <c r="G96" s="108"/>
      <c r="H96" s="223"/>
      <c r="I96" s="97"/>
      <c r="J96" s="223"/>
      <c r="K96" s="97"/>
      <c r="L96" s="97"/>
      <c r="M96" s="97"/>
      <c r="N96" s="602"/>
      <c r="O96" s="210">
        <v>1</v>
      </c>
      <c r="P96" s="55"/>
      <c r="Q96" s="55"/>
      <c r="R96" s="219"/>
      <c r="S96" s="219"/>
      <c r="T96" s="219"/>
      <c r="U96" s="219"/>
      <c r="V96" s="219"/>
      <c r="W96" s="219"/>
      <c r="X96" s="219"/>
      <c r="Y96" s="219"/>
      <c r="Z96" s="219"/>
      <c r="AA96" s="219"/>
      <c r="AB96" s="219"/>
      <c r="AC96" s="219"/>
      <c r="AD96" s="219"/>
      <c r="AE96" s="219"/>
      <c r="AF96" s="219"/>
    </row>
    <row r="97" spans="2:32" s="54" customFormat="1" x14ac:dyDescent="0.25">
      <c r="B97" s="63"/>
      <c r="C97" s="55"/>
      <c r="D97" s="55"/>
      <c r="E97" s="30"/>
      <c r="F97" s="26"/>
      <c r="G97" s="118"/>
      <c r="H97" s="219"/>
      <c r="I97" s="26"/>
      <c r="J97" s="219"/>
      <c r="K97" s="26"/>
      <c r="L97" s="26"/>
      <c r="M97" s="26"/>
      <c r="N97" s="613"/>
      <c r="O97" s="94"/>
      <c r="P97" s="55"/>
      <c r="Q97" s="55"/>
      <c r="R97" s="219"/>
      <c r="S97" s="219"/>
      <c r="T97" s="219"/>
      <c r="U97" s="219"/>
      <c r="V97" s="219"/>
      <c r="W97" s="219"/>
      <c r="X97" s="219"/>
      <c r="Y97" s="219"/>
      <c r="Z97" s="219"/>
      <c r="AA97" s="219"/>
      <c r="AB97" s="219"/>
      <c r="AC97" s="219"/>
      <c r="AD97" s="219"/>
      <c r="AE97" s="219"/>
      <c r="AF97" s="219"/>
    </row>
    <row r="98" spans="2:32" s="124" customFormat="1" x14ac:dyDescent="0.25">
      <c r="B98" s="64" t="s">
        <v>108</v>
      </c>
      <c r="C98" s="121"/>
      <c r="D98" s="220"/>
      <c r="E98" s="221">
        <v>17</v>
      </c>
      <c r="F98" s="122">
        <f t="shared" ref="F98:O98" si="13">SUM(F99:F125)</f>
        <v>21</v>
      </c>
      <c r="G98" s="122">
        <f t="shared" si="13"/>
        <v>8</v>
      </c>
      <c r="H98" s="220">
        <f t="shared" si="13"/>
        <v>0</v>
      </c>
      <c r="I98" s="125">
        <f t="shared" si="13"/>
        <v>2</v>
      </c>
      <c r="J98" s="220">
        <f t="shared" si="13"/>
        <v>0</v>
      </c>
      <c r="K98" s="125">
        <f t="shared" si="13"/>
        <v>9</v>
      </c>
      <c r="L98" s="125">
        <f t="shared" si="13"/>
        <v>0</v>
      </c>
      <c r="M98" s="125">
        <f t="shared" si="13"/>
        <v>2</v>
      </c>
      <c r="N98" s="125">
        <f t="shared" si="13"/>
        <v>0</v>
      </c>
      <c r="O98" s="222">
        <f t="shared" si="13"/>
        <v>0</v>
      </c>
      <c r="P98" s="55" t="s">
        <v>7</v>
      </c>
      <c r="Q98" s="55"/>
      <c r="R98" s="219"/>
      <c r="S98" s="219"/>
      <c r="T98" s="219"/>
      <c r="U98" s="219"/>
      <c r="V98" s="219"/>
      <c r="W98" s="219"/>
      <c r="X98" s="219"/>
      <c r="Y98" s="219"/>
      <c r="Z98" s="220"/>
      <c r="AA98" s="220"/>
      <c r="AB98" s="220"/>
      <c r="AC98" s="220"/>
      <c r="AD98" s="220"/>
      <c r="AE98" s="220"/>
      <c r="AF98" s="220"/>
    </row>
    <row r="99" spans="2:32" s="54" customFormat="1" ht="13.2" customHeight="1" x14ac:dyDescent="0.25">
      <c r="B99" s="63" t="s">
        <v>66</v>
      </c>
      <c r="C99" s="55"/>
      <c r="D99" s="55"/>
      <c r="E99" s="30"/>
      <c r="F99" s="95">
        <f>SUM(G99:O99)</f>
        <v>1</v>
      </c>
      <c r="G99" s="95"/>
      <c r="H99" s="226"/>
      <c r="I99" s="95"/>
      <c r="J99" s="226"/>
      <c r="K99" s="95">
        <v>1</v>
      </c>
      <c r="L99" s="95"/>
      <c r="M99" s="95"/>
      <c r="N99" s="95"/>
      <c r="O99" s="95"/>
      <c r="P99" s="121"/>
      <c r="Q99" s="220"/>
      <c r="R99" s="219"/>
      <c r="S99" s="219"/>
      <c r="T99" s="219"/>
      <c r="U99" s="219"/>
      <c r="V99" s="219"/>
      <c r="W99" s="219"/>
      <c r="X99" s="219"/>
      <c r="Y99" s="219"/>
      <c r="Z99" s="219"/>
      <c r="AA99" s="219"/>
      <c r="AB99" s="219"/>
      <c r="AC99" s="219"/>
      <c r="AD99" s="219"/>
      <c r="AE99" s="219"/>
      <c r="AF99" s="219"/>
    </row>
    <row r="100" spans="2:32" s="54" customFormat="1" ht="13.2" customHeight="1" x14ac:dyDescent="0.25">
      <c r="B100" s="63" t="s">
        <v>67</v>
      </c>
      <c r="C100" s="55"/>
      <c r="D100" s="55"/>
      <c r="E100" s="30"/>
      <c r="F100" s="96">
        <f t="shared" ref="F100:F124" si="14">SUM(G100:O100)</f>
        <v>2</v>
      </c>
      <c r="G100" s="96"/>
      <c r="H100" s="218"/>
      <c r="I100" s="96"/>
      <c r="J100" s="218"/>
      <c r="K100" s="96">
        <v>1</v>
      </c>
      <c r="L100" s="96"/>
      <c r="M100" s="96">
        <v>1</v>
      </c>
      <c r="N100" s="96"/>
      <c r="O100" s="96"/>
      <c r="P100" s="55"/>
      <c r="Q100" s="55"/>
      <c r="R100" s="219"/>
      <c r="S100" s="219"/>
      <c r="T100" s="219"/>
      <c r="U100" s="219"/>
      <c r="V100" s="219"/>
      <c r="W100" s="219"/>
      <c r="X100" s="219"/>
      <c r="Y100" s="219"/>
      <c r="Z100" s="219"/>
      <c r="AA100" s="219"/>
      <c r="AB100" s="219"/>
      <c r="AC100" s="219"/>
      <c r="AD100" s="219"/>
      <c r="AE100" s="219"/>
      <c r="AF100" s="219"/>
    </row>
    <row r="101" spans="2:32" s="54" customFormat="1" ht="13.2" customHeight="1" x14ac:dyDescent="0.25">
      <c r="B101" s="63" t="s">
        <v>68</v>
      </c>
      <c r="C101" s="55"/>
      <c r="D101" s="55"/>
      <c r="E101" s="30"/>
      <c r="F101" s="96">
        <f t="shared" si="14"/>
        <v>1</v>
      </c>
      <c r="G101" s="96">
        <v>1</v>
      </c>
      <c r="H101" s="218"/>
      <c r="I101" s="96"/>
      <c r="J101" s="218"/>
      <c r="K101" s="96"/>
      <c r="L101" s="96"/>
      <c r="M101" s="96"/>
      <c r="N101" s="96"/>
      <c r="O101" s="96"/>
      <c r="P101" s="55"/>
      <c r="Q101" s="55"/>
      <c r="R101" s="219"/>
      <c r="S101" s="219"/>
      <c r="T101" s="219"/>
      <c r="U101" s="219"/>
      <c r="V101" s="219"/>
      <c r="W101" s="219"/>
      <c r="X101" s="219"/>
      <c r="Y101" s="219"/>
      <c r="Z101" s="219"/>
      <c r="AA101" s="219"/>
      <c r="AB101" s="219"/>
      <c r="AC101" s="219"/>
      <c r="AD101" s="219"/>
      <c r="AE101" s="219"/>
      <c r="AF101" s="219"/>
    </row>
    <row r="102" spans="2:32" s="54" customFormat="1" x14ac:dyDescent="0.25">
      <c r="B102" s="63" t="s">
        <v>69</v>
      </c>
      <c r="C102" s="55"/>
      <c r="D102" s="55"/>
      <c r="E102" s="30"/>
      <c r="F102" s="96">
        <f t="shared" si="14"/>
        <v>1</v>
      </c>
      <c r="G102" s="96">
        <v>1</v>
      </c>
      <c r="H102" s="218"/>
      <c r="I102" s="96"/>
      <c r="J102" s="218"/>
      <c r="K102" s="96"/>
      <c r="L102" s="96"/>
      <c r="M102" s="96"/>
      <c r="N102" s="96"/>
      <c r="O102" s="96"/>
      <c r="P102" s="55" t="s">
        <v>7</v>
      </c>
      <c r="Q102" s="55"/>
      <c r="R102" s="219"/>
      <c r="S102" s="219"/>
      <c r="T102" s="219"/>
      <c r="U102" s="219"/>
      <c r="V102" s="219"/>
      <c r="W102" s="219"/>
      <c r="X102" s="219"/>
      <c r="Y102" s="219"/>
      <c r="Z102" s="219"/>
      <c r="AA102" s="219"/>
      <c r="AB102" s="219"/>
      <c r="AC102" s="219"/>
      <c r="AD102" s="219"/>
      <c r="AE102" s="219"/>
      <c r="AF102" s="219"/>
    </row>
    <row r="103" spans="2:32" s="54" customFormat="1" hidden="1" x14ac:dyDescent="0.25">
      <c r="B103" s="63" t="s">
        <v>70</v>
      </c>
      <c r="C103" s="55"/>
      <c r="D103" s="55"/>
      <c r="E103" s="30"/>
      <c r="F103" s="96">
        <f t="shared" si="14"/>
        <v>0</v>
      </c>
      <c r="G103" s="96"/>
      <c r="H103" s="218"/>
      <c r="I103" s="96"/>
      <c r="J103" s="218"/>
      <c r="K103" s="96"/>
      <c r="L103" s="96"/>
      <c r="M103" s="96"/>
      <c r="N103" s="96"/>
      <c r="O103" s="96"/>
      <c r="P103" s="55"/>
      <c r="Q103" s="55"/>
      <c r="R103" s="219"/>
      <c r="S103" s="219"/>
      <c r="T103" s="219"/>
      <c r="U103" s="219"/>
      <c r="V103" s="219"/>
      <c r="W103" s="219"/>
      <c r="X103" s="219"/>
      <c r="Y103" s="219"/>
      <c r="Z103" s="219"/>
      <c r="AA103" s="219"/>
      <c r="AB103" s="219"/>
      <c r="AC103" s="219"/>
      <c r="AD103" s="219"/>
      <c r="AE103" s="219"/>
      <c r="AF103" s="219"/>
    </row>
    <row r="104" spans="2:32" s="54" customFormat="1" x14ac:dyDescent="0.25">
      <c r="B104" s="63" t="s">
        <v>71</v>
      </c>
      <c r="C104" s="55"/>
      <c r="D104" s="55"/>
      <c r="E104" s="30"/>
      <c r="F104" s="96">
        <f t="shared" si="14"/>
        <v>1</v>
      </c>
      <c r="G104" s="96">
        <v>1</v>
      </c>
      <c r="H104" s="218"/>
      <c r="I104" s="96"/>
      <c r="J104" s="218"/>
      <c r="K104" s="96"/>
      <c r="L104" s="96"/>
      <c r="M104" s="96"/>
      <c r="N104" s="96"/>
      <c r="O104" s="96"/>
      <c r="P104" s="55"/>
      <c r="Q104" s="55"/>
      <c r="R104" s="219"/>
      <c r="S104" s="219"/>
      <c r="T104" s="219"/>
      <c r="U104" s="219"/>
      <c r="V104" s="219"/>
      <c r="W104" s="219"/>
      <c r="X104" s="219"/>
      <c r="Y104" s="219"/>
      <c r="Z104" s="219"/>
      <c r="AA104" s="219"/>
      <c r="AB104" s="219"/>
      <c r="AC104" s="219"/>
      <c r="AD104" s="219"/>
      <c r="AE104" s="219"/>
      <c r="AF104" s="219"/>
    </row>
    <row r="105" spans="2:32" s="54" customFormat="1" ht="13.2" hidden="1" customHeight="1" x14ac:dyDescent="0.25">
      <c r="B105" s="63" t="s">
        <v>72</v>
      </c>
      <c r="C105" s="55"/>
      <c r="D105" s="55"/>
      <c r="E105" s="30"/>
      <c r="F105" s="96">
        <f t="shared" si="14"/>
        <v>0</v>
      </c>
      <c r="G105" s="96"/>
      <c r="H105" s="218"/>
      <c r="I105" s="96"/>
      <c r="J105" s="218"/>
      <c r="K105" s="96"/>
      <c r="L105" s="96"/>
      <c r="M105" s="96"/>
      <c r="N105" s="96"/>
      <c r="O105" s="96"/>
      <c r="P105" s="55"/>
      <c r="Q105" s="55"/>
      <c r="R105" s="219"/>
      <c r="S105" s="219"/>
      <c r="T105" s="219"/>
      <c r="U105" s="219"/>
      <c r="V105" s="219"/>
      <c r="W105" s="219"/>
      <c r="X105" s="219"/>
      <c r="Y105" s="219"/>
      <c r="Z105" s="219"/>
      <c r="AA105" s="219"/>
      <c r="AB105" s="219"/>
      <c r="AC105" s="219"/>
      <c r="AD105" s="219"/>
      <c r="AE105" s="219"/>
      <c r="AF105" s="219"/>
    </row>
    <row r="106" spans="2:32" s="54" customFormat="1" x14ac:dyDescent="0.25">
      <c r="B106" s="63" t="s">
        <v>73</v>
      </c>
      <c r="C106" s="55"/>
      <c r="D106" s="55"/>
      <c r="E106" s="30"/>
      <c r="F106" s="96">
        <f t="shared" si="14"/>
        <v>1</v>
      </c>
      <c r="G106" s="96"/>
      <c r="H106" s="218"/>
      <c r="I106" s="96"/>
      <c r="J106" s="218"/>
      <c r="K106" s="96">
        <v>1</v>
      </c>
      <c r="L106" s="96"/>
      <c r="M106" s="96"/>
      <c r="N106" s="96"/>
      <c r="O106" s="96"/>
      <c r="P106" s="55"/>
      <c r="Q106" s="55"/>
      <c r="R106" s="219"/>
      <c r="S106" s="219"/>
      <c r="T106" s="219"/>
      <c r="U106" s="219"/>
      <c r="V106" s="219"/>
      <c r="W106" s="219"/>
      <c r="X106" s="219"/>
      <c r="Y106" s="219"/>
      <c r="Z106" s="219"/>
      <c r="AA106" s="219"/>
      <c r="AB106" s="219"/>
      <c r="AC106" s="219"/>
      <c r="AD106" s="219"/>
      <c r="AE106" s="219"/>
      <c r="AF106" s="219"/>
    </row>
    <row r="107" spans="2:32" s="54" customFormat="1" hidden="1" x14ac:dyDescent="0.25">
      <c r="B107" s="63" t="s">
        <v>74</v>
      </c>
      <c r="C107" s="55"/>
      <c r="D107" s="55"/>
      <c r="E107" s="30"/>
      <c r="F107" s="96">
        <f t="shared" si="14"/>
        <v>0</v>
      </c>
      <c r="G107" s="96"/>
      <c r="H107" s="218"/>
      <c r="I107" s="96"/>
      <c r="J107" s="218"/>
      <c r="K107" s="96"/>
      <c r="L107" s="96"/>
      <c r="M107" s="96"/>
      <c r="N107" s="96"/>
      <c r="O107" s="96"/>
      <c r="P107" s="55"/>
      <c r="Q107" s="55"/>
      <c r="R107" s="219"/>
      <c r="S107" s="219"/>
      <c r="T107" s="219"/>
      <c r="U107" s="219"/>
      <c r="V107" s="219"/>
      <c r="W107" s="219"/>
      <c r="X107" s="219"/>
      <c r="Y107" s="219"/>
      <c r="Z107" s="219"/>
      <c r="AA107" s="219"/>
      <c r="AB107" s="219"/>
      <c r="AC107" s="219"/>
      <c r="AD107" s="219"/>
      <c r="AE107" s="219"/>
      <c r="AF107" s="219"/>
    </row>
    <row r="108" spans="2:32" s="54" customFormat="1" x14ac:dyDescent="0.25">
      <c r="B108" s="63" t="s">
        <v>487</v>
      </c>
      <c r="C108" s="55"/>
      <c r="D108" s="55"/>
      <c r="E108" s="30"/>
      <c r="F108" s="96">
        <f t="shared" si="14"/>
        <v>2</v>
      </c>
      <c r="G108" s="96">
        <v>1</v>
      </c>
      <c r="H108" s="218"/>
      <c r="I108" s="96">
        <v>1</v>
      </c>
      <c r="J108" s="218"/>
      <c r="K108" s="96"/>
      <c r="L108" s="96"/>
      <c r="M108" s="96"/>
      <c r="N108" s="96"/>
      <c r="O108" s="96"/>
      <c r="P108" s="55"/>
      <c r="Q108" s="55"/>
      <c r="R108" s="219"/>
      <c r="S108" s="219"/>
      <c r="T108" s="219"/>
      <c r="U108" s="219"/>
      <c r="V108" s="219"/>
      <c r="W108" s="219"/>
      <c r="X108" s="219"/>
      <c r="Y108" s="219"/>
      <c r="Z108" s="219"/>
      <c r="AA108" s="219"/>
      <c r="AB108" s="219"/>
      <c r="AC108" s="219"/>
      <c r="AD108" s="219"/>
      <c r="AE108" s="219"/>
      <c r="AF108" s="219"/>
    </row>
    <row r="109" spans="2:32" s="54" customFormat="1" hidden="1" x14ac:dyDescent="0.25">
      <c r="B109" s="63" t="s">
        <v>76</v>
      </c>
      <c r="C109" s="55"/>
      <c r="D109" s="55"/>
      <c r="E109" s="30"/>
      <c r="F109" s="96">
        <f t="shared" si="14"/>
        <v>0</v>
      </c>
      <c r="G109" s="96"/>
      <c r="H109" s="218"/>
      <c r="I109" s="96"/>
      <c r="J109" s="218"/>
      <c r="K109" s="96"/>
      <c r="L109" s="96"/>
      <c r="M109" s="96"/>
      <c r="N109" s="96"/>
      <c r="O109" s="96"/>
      <c r="P109" s="121"/>
      <c r="Q109" s="220"/>
      <c r="R109" s="219"/>
      <c r="S109" s="219"/>
      <c r="T109" s="219"/>
      <c r="U109" s="219"/>
      <c r="V109" s="219"/>
      <c r="W109" s="219"/>
      <c r="X109" s="219"/>
      <c r="Y109" s="219"/>
      <c r="Z109" s="219"/>
      <c r="AA109" s="219"/>
      <c r="AB109" s="219"/>
      <c r="AC109" s="219"/>
      <c r="AD109" s="219"/>
      <c r="AE109" s="219"/>
      <c r="AF109" s="219"/>
    </row>
    <row r="110" spans="2:32" s="54" customFormat="1" ht="13.2" customHeight="1" x14ac:dyDescent="0.25">
      <c r="B110" s="63" t="s">
        <v>77</v>
      </c>
      <c r="C110" s="55"/>
      <c r="D110" s="55"/>
      <c r="E110" s="30"/>
      <c r="F110" s="96">
        <f t="shared" si="14"/>
        <v>1</v>
      </c>
      <c r="G110" s="96">
        <v>1</v>
      </c>
      <c r="H110" s="218"/>
      <c r="I110" s="96"/>
      <c r="J110" s="218"/>
      <c r="K110" s="96"/>
      <c r="L110" s="96"/>
      <c r="M110" s="96"/>
      <c r="N110" s="96"/>
      <c r="O110" s="96"/>
      <c r="P110" s="55"/>
      <c r="Q110" s="55"/>
      <c r="R110" s="219"/>
      <c r="S110" s="219"/>
      <c r="T110" s="219"/>
      <c r="U110" s="219"/>
      <c r="V110" s="219"/>
      <c r="W110" s="219"/>
      <c r="X110" s="219"/>
      <c r="Y110" s="219"/>
      <c r="Z110" s="219"/>
      <c r="AA110" s="219"/>
      <c r="AB110" s="219"/>
      <c r="AC110" s="219"/>
      <c r="AD110" s="219"/>
      <c r="AE110" s="219"/>
      <c r="AF110" s="219"/>
    </row>
    <row r="111" spans="2:32" s="54" customFormat="1" ht="13.2" hidden="1" customHeight="1" x14ac:dyDescent="0.25">
      <c r="B111" s="63" t="s">
        <v>78</v>
      </c>
      <c r="C111" s="55"/>
      <c r="D111" s="55"/>
      <c r="E111" s="30"/>
      <c r="F111" s="96">
        <f t="shared" si="14"/>
        <v>0</v>
      </c>
      <c r="G111" s="96"/>
      <c r="H111" s="218"/>
      <c r="I111" s="96"/>
      <c r="J111" s="218"/>
      <c r="K111" s="96"/>
      <c r="L111" s="96"/>
      <c r="M111" s="96"/>
      <c r="N111" s="96"/>
      <c r="O111" s="96"/>
      <c r="P111" s="55"/>
      <c r="Q111" s="55"/>
      <c r="R111" s="219"/>
      <c r="S111" s="219"/>
      <c r="T111" s="219"/>
      <c r="U111" s="219"/>
      <c r="V111" s="219"/>
      <c r="W111" s="219"/>
      <c r="X111" s="219"/>
      <c r="Y111" s="219"/>
      <c r="Z111" s="219"/>
      <c r="AA111" s="219"/>
      <c r="AB111" s="219"/>
      <c r="AC111" s="219"/>
      <c r="AD111" s="219"/>
      <c r="AE111" s="219"/>
      <c r="AF111" s="219"/>
    </row>
    <row r="112" spans="2:32" s="54" customFormat="1" ht="13.2" customHeight="1" x14ac:dyDescent="0.25">
      <c r="B112" s="63" t="s">
        <v>79</v>
      </c>
      <c r="C112" s="55"/>
      <c r="D112" s="55"/>
      <c r="E112" s="30"/>
      <c r="F112" s="96">
        <f t="shared" si="14"/>
        <v>1</v>
      </c>
      <c r="G112" s="96"/>
      <c r="H112" s="218"/>
      <c r="I112" s="96"/>
      <c r="J112" s="218"/>
      <c r="K112" s="96">
        <v>1</v>
      </c>
      <c r="L112" s="96"/>
      <c r="M112" s="96"/>
      <c r="N112" s="96"/>
      <c r="O112" s="96"/>
      <c r="P112" s="55"/>
      <c r="Q112" s="55"/>
      <c r="R112" s="219"/>
      <c r="S112" s="219"/>
      <c r="T112" s="219"/>
      <c r="U112" s="219"/>
      <c r="V112" s="219"/>
      <c r="W112" s="219"/>
      <c r="X112" s="219"/>
      <c r="Y112" s="219"/>
      <c r="Z112" s="219"/>
      <c r="AA112" s="219"/>
      <c r="AB112" s="219"/>
      <c r="AC112" s="219"/>
      <c r="AD112" s="219"/>
      <c r="AE112" s="219"/>
      <c r="AF112" s="219"/>
    </row>
    <row r="113" spans="2:32" s="54" customFormat="1" hidden="1" x14ac:dyDescent="0.25">
      <c r="B113" s="63" t="s">
        <v>226</v>
      </c>
      <c r="C113" s="55"/>
      <c r="D113" s="55"/>
      <c r="E113" s="30"/>
      <c r="F113" s="96">
        <f t="shared" si="14"/>
        <v>0</v>
      </c>
      <c r="G113" s="96"/>
      <c r="H113" s="218"/>
      <c r="I113" s="96"/>
      <c r="J113" s="218"/>
      <c r="K113" s="96"/>
      <c r="L113" s="96"/>
      <c r="M113" s="96"/>
      <c r="N113" s="96"/>
      <c r="O113" s="96"/>
      <c r="P113" s="55"/>
      <c r="Q113" s="55"/>
      <c r="R113" s="219"/>
      <c r="S113" s="219"/>
      <c r="T113" s="219"/>
      <c r="U113" s="219"/>
      <c r="V113" s="219"/>
      <c r="W113" s="219"/>
      <c r="X113" s="219"/>
      <c r="Y113" s="219"/>
      <c r="Z113" s="219"/>
      <c r="AA113" s="219"/>
      <c r="AB113" s="219"/>
      <c r="AC113" s="219"/>
      <c r="AD113" s="219"/>
      <c r="AE113" s="219"/>
      <c r="AF113" s="219"/>
    </row>
    <row r="114" spans="2:32" s="54" customFormat="1" ht="13.2" customHeight="1" x14ac:dyDescent="0.25">
      <c r="B114" s="63" t="s">
        <v>109</v>
      </c>
      <c r="C114" s="55"/>
      <c r="D114" s="55"/>
      <c r="E114" s="30"/>
      <c r="F114" s="96">
        <f t="shared" si="14"/>
        <v>1</v>
      </c>
      <c r="G114" s="96">
        <v>1</v>
      </c>
      <c r="H114" s="218"/>
      <c r="I114" s="96"/>
      <c r="J114" s="218"/>
      <c r="K114" s="96"/>
      <c r="L114" s="96"/>
      <c r="M114" s="96"/>
      <c r="N114" s="96"/>
      <c r="O114" s="96"/>
      <c r="P114" s="55"/>
      <c r="Q114" s="55"/>
      <c r="R114" s="219"/>
      <c r="S114" s="219"/>
      <c r="T114" s="219"/>
      <c r="U114" s="219"/>
      <c r="V114" s="219"/>
      <c r="W114" s="219"/>
      <c r="X114" s="219"/>
      <c r="Y114" s="219"/>
      <c r="Z114" s="219"/>
      <c r="AA114" s="219"/>
      <c r="AB114" s="219"/>
      <c r="AC114" s="219"/>
      <c r="AD114" s="219"/>
      <c r="AE114" s="219"/>
      <c r="AF114" s="219"/>
    </row>
    <row r="115" spans="2:32" s="54" customFormat="1" ht="13.2" customHeight="1" x14ac:dyDescent="0.25">
      <c r="B115" s="63" t="s">
        <v>110</v>
      </c>
      <c r="C115" s="55"/>
      <c r="D115" s="55"/>
      <c r="E115" s="30"/>
      <c r="F115" s="96">
        <f t="shared" si="14"/>
        <v>2</v>
      </c>
      <c r="G115" s="96"/>
      <c r="H115" s="218"/>
      <c r="I115" s="96"/>
      <c r="J115" s="218"/>
      <c r="K115" s="96">
        <v>1</v>
      </c>
      <c r="L115" s="96"/>
      <c r="M115" s="96">
        <v>1</v>
      </c>
      <c r="N115" s="96"/>
      <c r="O115" s="96"/>
      <c r="P115" s="55"/>
      <c r="Q115" s="55"/>
      <c r="R115" s="219"/>
      <c r="S115" s="219"/>
      <c r="T115" s="219"/>
      <c r="U115" s="219"/>
      <c r="V115" s="219"/>
      <c r="W115" s="219"/>
      <c r="X115" s="219"/>
      <c r="Y115" s="219"/>
      <c r="Z115" s="219"/>
      <c r="AA115" s="219"/>
      <c r="AB115" s="219"/>
      <c r="AC115" s="219"/>
      <c r="AD115" s="219"/>
      <c r="AE115" s="219"/>
      <c r="AF115" s="219"/>
    </row>
    <row r="116" spans="2:32" s="54" customFormat="1" hidden="1" x14ac:dyDescent="0.25">
      <c r="B116" s="63" t="s">
        <v>99</v>
      </c>
      <c r="C116" s="55"/>
      <c r="D116" s="55"/>
      <c r="E116" s="30"/>
      <c r="F116" s="96">
        <f t="shared" si="14"/>
        <v>0</v>
      </c>
      <c r="G116" s="96"/>
      <c r="H116" s="218"/>
      <c r="I116" s="96"/>
      <c r="J116" s="218"/>
      <c r="K116" s="96"/>
      <c r="L116" s="96"/>
      <c r="M116" s="96"/>
      <c r="N116" s="96"/>
      <c r="O116" s="96"/>
      <c r="P116" s="55"/>
      <c r="Q116" s="55"/>
      <c r="R116" s="219"/>
      <c r="S116" s="219"/>
      <c r="T116" s="219"/>
      <c r="U116" s="219"/>
      <c r="V116" s="219"/>
      <c r="W116" s="219"/>
      <c r="X116" s="219"/>
      <c r="Y116" s="219"/>
      <c r="Z116" s="219"/>
      <c r="AA116" s="219"/>
      <c r="AB116" s="219"/>
      <c r="AC116" s="219"/>
      <c r="AD116" s="219"/>
      <c r="AE116" s="219"/>
      <c r="AF116" s="219"/>
    </row>
    <row r="117" spans="2:32" s="54" customFormat="1" ht="13.2" hidden="1" customHeight="1" x14ac:dyDescent="0.25">
      <c r="B117" s="63" t="s">
        <v>80</v>
      </c>
      <c r="C117" s="55"/>
      <c r="D117" s="55"/>
      <c r="E117" s="30"/>
      <c r="F117" s="96">
        <f t="shared" si="14"/>
        <v>0</v>
      </c>
      <c r="G117" s="96"/>
      <c r="H117" s="218"/>
      <c r="I117" s="96"/>
      <c r="J117" s="218"/>
      <c r="K117" s="96"/>
      <c r="L117" s="96"/>
      <c r="M117" s="96"/>
      <c r="N117" s="96"/>
      <c r="O117" s="96"/>
      <c r="P117" s="55"/>
      <c r="Q117" s="55"/>
      <c r="R117" s="219"/>
      <c r="S117" s="219"/>
      <c r="T117" s="219"/>
      <c r="U117" s="219"/>
      <c r="V117" s="219"/>
      <c r="W117" s="219"/>
      <c r="X117" s="219"/>
      <c r="Y117" s="219"/>
      <c r="Z117" s="219"/>
      <c r="AA117" s="219"/>
      <c r="AB117" s="219"/>
      <c r="AC117" s="219"/>
      <c r="AD117" s="219"/>
      <c r="AE117" s="219"/>
      <c r="AF117" s="219"/>
    </row>
    <row r="118" spans="2:32" s="54" customFormat="1" x14ac:dyDescent="0.25">
      <c r="B118" s="63" t="s">
        <v>81</v>
      </c>
      <c r="C118" s="55"/>
      <c r="D118" s="55"/>
      <c r="E118" s="30"/>
      <c r="F118" s="96">
        <f t="shared" si="14"/>
        <v>1</v>
      </c>
      <c r="G118" s="96"/>
      <c r="H118" s="218"/>
      <c r="I118" s="96"/>
      <c r="J118" s="218"/>
      <c r="K118" s="96">
        <v>1</v>
      </c>
      <c r="L118" s="96"/>
      <c r="M118" s="96"/>
      <c r="N118" s="96"/>
      <c r="O118" s="96"/>
      <c r="P118" s="55"/>
      <c r="Q118" s="55"/>
      <c r="R118" s="219"/>
      <c r="S118" s="219"/>
      <c r="T118" s="219"/>
      <c r="U118" s="219"/>
      <c r="V118" s="219"/>
      <c r="W118" s="219"/>
      <c r="X118" s="219"/>
      <c r="Y118" s="219"/>
      <c r="Z118" s="219"/>
      <c r="AA118" s="219"/>
      <c r="AB118" s="219"/>
      <c r="AC118" s="219"/>
      <c r="AD118" s="219"/>
      <c r="AE118" s="219"/>
      <c r="AF118" s="219"/>
    </row>
    <row r="119" spans="2:32" s="54" customFormat="1" ht="13.2" customHeight="1" x14ac:dyDescent="0.25">
      <c r="B119" s="63" t="s">
        <v>285</v>
      </c>
      <c r="C119" s="55"/>
      <c r="D119" s="55"/>
      <c r="E119" s="30"/>
      <c r="F119" s="96">
        <f t="shared" si="14"/>
        <v>1</v>
      </c>
      <c r="G119" s="96">
        <v>1</v>
      </c>
      <c r="H119" s="218"/>
      <c r="I119" s="96"/>
      <c r="J119" s="218"/>
      <c r="K119" s="96"/>
      <c r="L119" s="96"/>
      <c r="M119" s="96"/>
      <c r="N119" s="96"/>
      <c r="O119" s="96"/>
      <c r="P119" s="55"/>
      <c r="Q119" s="55"/>
      <c r="R119" s="219"/>
      <c r="S119" s="219"/>
      <c r="T119" s="219"/>
      <c r="U119" s="219"/>
      <c r="V119" s="219"/>
      <c r="W119" s="219"/>
      <c r="X119" s="219"/>
      <c r="Y119" s="219"/>
      <c r="Z119" s="219"/>
      <c r="AA119" s="219"/>
      <c r="AB119" s="219"/>
      <c r="AC119" s="219"/>
      <c r="AD119" s="219"/>
      <c r="AE119" s="219"/>
      <c r="AF119" s="219"/>
    </row>
    <row r="120" spans="2:32" s="54" customFormat="1" ht="13.2" customHeight="1" x14ac:dyDescent="0.25">
      <c r="B120" s="63" t="s">
        <v>82</v>
      </c>
      <c r="C120" s="55"/>
      <c r="D120" s="55"/>
      <c r="E120" s="30"/>
      <c r="F120" s="96">
        <f t="shared" si="14"/>
        <v>2</v>
      </c>
      <c r="G120" s="96">
        <v>1</v>
      </c>
      <c r="H120" s="218"/>
      <c r="I120" s="96">
        <v>1</v>
      </c>
      <c r="J120" s="218"/>
      <c r="K120" s="96"/>
      <c r="L120" s="96"/>
      <c r="M120" s="96"/>
      <c r="N120" s="96"/>
      <c r="O120" s="96"/>
      <c r="P120" s="55"/>
      <c r="Q120" s="55"/>
      <c r="R120" s="219"/>
      <c r="S120" s="219"/>
      <c r="T120" s="219"/>
      <c r="U120" s="219"/>
      <c r="V120" s="219"/>
      <c r="W120" s="219"/>
      <c r="X120" s="219"/>
      <c r="Y120" s="219"/>
      <c r="Z120" s="219"/>
      <c r="AA120" s="219"/>
      <c r="AB120" s="219"/>
      <c r="AC120" s="219"/>
      <c r="AD120" s="219"/>
      <c r="AE120" s="219"/>
      <c r="AF120" s="219"/>
    </row>
    <row r="121" spans="2:32" s="54" customFormat="1" x14ac:dyDescent="0.25">
      <c r="B121" s="63" t="s">
        <v>405</v>
      </c>
      <c r="C121" s="55"/>
      <c r="D121" s="55"/>
      <c r="E121" s="30"/>
      <c r="F121" s="96">
        <f t="shared" si="14"/>
        <v>1</v>
      </c>
      <c r="G121" s="96"/>
      <c r="H121" s="218"/>
      <c r="I121" s="96"/>
      <c r="J121" s="218"/>
      <c r="K121" s="96">
        <v>1</v>
      </c>
      <c r="L121" s="96"/>
      <c r="M121" s="96"/>
      <c r="N121" s="96"/>
      <c r="O121" s="96"/>
      <c r="P121" s="55"/>
      <c r="Q121" s="55"/>
      <c r="R121" s="219"/>
      <c r="S121" s="219"/>
      <c r="T121" s="219"/>
      <c r="U121" s="219"/>
      <c r="V121" s="219"/>
      <c r="W121" s="219"/>
      <c r="X121" s="219"/>
      <c r="Y121" s="219"/>
      <c r="Z121" s="219"/>
      <c r="AA121" s="219"/>
      <c r="AB121" s="219"/>
      <c r="AC121" s="219"/>
      <c r="AD121" s="219"/>
      <c r="AE121" s="219"/>
      <c r="AF121" s="219"/>
    </row>
    <row r="122" spans="2:32" s="54" customFormat="1" ht="13.2" hidden="1" customHeight="1" x14ac:dyDescent="0.25">
      <c r="B122" s="63" t="s">
        <v>84</v>
      </c>
      <c r="C122" s="55"/>
      <c r="D122" s="55"/>
      <c r="E122" s="30"/>
      <c r="F122" s="96">
        <f t="shared" si="14"/>
        <v>0</v>
      </c>
      <c r="G122" s="96"/>
      <c r="H122" s="218"/>
      <c r="I122" s="96"/>
      <c r="J122" s="218"/>
      <c r="K122" s="96"/>
      <c r="L122" s="96"/>
      <c r="M122" s="96"/>
      <c r="N122" s="96"/>
      <c r="O122" s="96"/>
      <c r="P122" s="55"/>
      <c r="Q122" s="55"/>
      <c r="R122" s="219"/>
      <c r="S122" s="219"/>
      <c r="T122" s="219"/>
      <c r="U122" s="219"/>
      <c r="V122" s="219"/>
      <c r="W122" s="219"/>
      <c r="X122" s="219"/>
      <c r="Y122" s="219"/>
      <c r="Z122" s="219"/>
      <c r="AA122" s="219"/>
      <c r="AB122" s="219"/>
      <c r="AC122" s="219"/>
      <c r="AD122" s="219"/>
      <c r="AE122" s="219"/>
      <c r="AF122" s="219"/>
    </row>
    <row r="123" spans="2:32" s="54" customFormat="1" x14ac:dyDescent="0.25">
      <c r="B123" s="63" t="s">
        <v>85</v>
      </c>
      <c r="C123" s="55"/>
      <c r="D123" s="55"/>
      <c r="E123" s="30"/>
      <c r="F123" s="96">
        <f t="shared" si="14"/>
        <v>1</v>
      </c>
      <c r="G123" s="96"/>
      <c r="H123" s="218"/>
      <c r="I123" s="96"/>
      <c r="J123" s="218"/>
      <c r="K123" s="96">
        <v>1</v>
      </c>
      <c r="L123" s="96"/>
      <c r="M123" s="96"/>
      <c r="N123" s="96"/>
      <c r="O123" s="96"/>
      <c r="P123" s="55"/>
      <c r="Q123" s="55"/>
      <c r="R123" s="219"/>
      <c r="S123" s="219"/>
      <c r="T123" s="219"/>
      <c r="U123" s="219"/>
      <c r="V123" s="219"/>
      <c r="W123" s="219"/>
      <c r="X123" s="219"/>
      <c r="Y123" s="219"/>
      <c r="Z123" s="219"/>
      <c r="AA123" s="219"/>
      <c r="AB123" s="219"/>
      <c r="AC123" s="219"/>
      <c r="AD123" s="219"/>
      <c r="AE123" s="219"/>
      <c r="AF123" s="219"/>
    </row>
    <row r="124" spans="2:32" s="54" customFormat="1" x14ac:dyDescent="0.25">
      <c r="B124" s="63" t="s">
        <v>86</v>
      </c>
      <c r="C124" s="55"/>
      <c r="D124" s="55"/>
      <c r="E124" s="30"/>
      <c r="F124" s="97">
        <f t="shared" si="14"/>
        <v>1</v>
      </c>
      <c r="G124" s="97"/>
      <c r="H124" s="223"/>
      <c r="I124" s="97"/>
      <c r="J124" s="223"/>
      <c r="K124" s="97">
        <v>1</v>
      </c>
      <c r="L124" s="97"/>
      <c r="M124" s="97"/>
      <c r="N124" s="97"/>
      <c r="O124" s="97"/>
      <c r="P124" s="55"/>
      <c r="Q124" s="55"/>
      <c r="R124" s="219"/>
      <c r="S124" s="219"/>
      <c r="T124" s="219"/>
      <c r="U124" s="219"/>
      <c r="V124" s="219"/>
      <c r="W124" s="219"/>
      <c r="X124" s="219"/>
      <c r="Y124" s="219"/>
      <c r="Z124" s="219"/>
      <c r="AA124" s="219"/>
      <c r="AB124" s="219"/>
      <c r="AC124" s="219"/>
      <c r="AD124" s="219"/>
      <c r="AE124" s="219"/>
      <c r="AF124" s="219"/>
    </row>
    <row r="125" spans="2:32" s="54" customFormat="1" ht="13.2" hidden="1" customHeight="1" x14ac:dyDescent="0.25">
      <c r="B125" s="63" t="s">
        <v>406</v>
      </c>
      <c r="C125" s="55"/>
      <c r="D125" s="55"/>
      <c r="E125" s="30"/>
      <c r="F125" s="97">
        <f>SUM(G125:O125)</f>
        <v>0</v>
      </c>
      <c r="G125" s="97"/>
      <c r="H125" s="223"/>
      <c r="I125" s="97"/>
      <c r="J125" s="223"/>
      <c r="K125" s="97"/>
      <c r="L125" s="97"/>
      <c r="M125" s="97"/>
      <c r="N125" s="97"/>
      <c r="O125" s="97"/>
      <c r="P125" s="55"/>
      <c r="Q125" s="55"/>
      <c r="R125" s="219"/>
      <c r="S125" s="219"/>
      <c r="T125" s="219"/>
      <c r="U125" s="219"/>
      <c r="V125" s="219"/>
      <c r="W125" s="219"/>
      <c r="X125" s="219"/>
      <c r="Y125" s="219"/>
      <c r="Z125" s="219"/>
      <c r="AA125" s="219"/>
      <c r="AB125" s="219"/>
      <c r="AC125" s="219"/>
      <c r="AD125" s="219"/>
      <c r="AE125" s="219"/>
      <c r="AF125" s="219"/>
    </row>
    <row r="126" spans="2:32" s="54" customFormat="1" x14ac:dyDescent="0.25">
      <c r="B126" s="63"/>
      <c r="C126" s="55"/>
      <c r="D126" s="55"/>
      <c r="E126" s="30"/>
      <c r="F126" s="26"/>
      <c r="G126" s="118"/>
      <c r="H126" s="94"/>
      <c r="I126" s="94"/>
      <c r="J126" s="26"/>
      <c r="K126" s="26"/>
      <c r="L126" s="26"/>
      <c r="M126" s="26"/>
      <c r="N126" s="26"/>
      <c r="O126" s="26"/>
      <c r="P126" s="55" t="s">
        <v>7</v>
      </c>
      <c r="Q126" s="55"/>
      <c r="R126" s="219"/>
      <c r="S126" s="219"/>
      <c r="T126" s="219"/>
      <c r="U126" s="219"/>
      <c r="V126" s="219"/>
      <c r="W126" s="219"/>
      <c r="X126" s="219"/>
      <c r="Y126" s="219"/>
      <c r="Z126" s="219"/>
      <c r="AA126" s="219"/>
      <c r="AB126" s="219"/>
      <c r="AC126" s="219"/>
      <c r="AD126" s="219"/>
      <c r="AE126" s="219"/>
      <c r="AF126" s="219"/>
    </row>
    <row r="127" spans="2:32" s="124" customFormat="1" x14ac:dyDescent="0.25">
      <c r="B127" s="64" t="s">
        <v>0</v>
      </c>
      <c r="C127" s="121"/>
      <c r="D127" s="220"/>
      <c r="E127" s="361">
        <v>3</v>
      </c>
      <c r="F127" s="122">
        <f t="shared" ref="F127:O127" si="15">SUM(F128:F135)</f>
        <v>4</v>
      </c>
      <c r="G127" s="122">
        <f t="shared" si="15"/>
        <v>0</v>
      </c>
      <c r="H127" s="122">
        <f t="shared" si="15"/>
        <v>0</v>
      </c>
      <c r="I127" s="122">
        <f t="shared" si="15"/>
        <v>1</v>
      </c>
      <c r="J127" s="122">
        <f t="shared" si="15"/>
        <v>0</v>
      </c>
      <c r="K127" s="122">
        <f t="shared" si="15"/>
        <v>3</v>
      </c>
      <c r="L127" s="122">
        <f t="shared" si="15"/>
        <v>0</v>
      </c>
      <c r="M127" s="122">
        <f t="shared" ref="M127:N127" si="16">SUM(M128:M135)</f>
        <v>0</v>
      </c>
      <c r="N127" s="122">
        <f t="shared" si="16"/>
        <v>0</v>
      </c>
      <c r="O127" s="122">
        <f t="shared" si="15"/>
        <v>0</v>
      </c>
      <c r="P127" s="55"/>
      <c r="Q127" s="55" t="s">
        <v>7</v>
      </c>
      <c r="R127" s="219"/>
      <c r="S127" s="219"/>
      <c r="T127" s="219"/>
      <c r="U127" s="219"/>
      <c r="V127" s="219"/>
      <c r="W127" s="219"/>
      <c r="X127" s="219"/>
      <c r="Y127" s="219"/>
      <c r="Z127" s="220"/>
      <c r="AA127" s="220"/>
      <c r="AB127" s="220"/>
      <c r="AC127" s="220"/>
      <c r="AD127" s="220"/>
      <c r="AE127" s="220"/>
      <c r="AF127" s="220"/>
    </row>
    <row r="128" spans="2:32" s="54" customFormat="1" ht="13.2" customHeight="1" x14ac:dyDescent="0.25">
      <c r="B128" s="63" t="s">
        <v>321</v>
      </c>
      <c r="C128" s="55"/>
      <c r="D128" s="55"/>
      <c r="E128" s="30"/>
      <c r="F128" s="95">
        <f>SUM(G128:O128)</f>
        <v>2</v>
      </c>
      <c r="G128" s="107"/>
      <c r="H128" s="213"/>
      <c r="I128" s="213">
        <v>1</v>
      </c>
      <c r="J128" s="95"/>
      <c r="K128" s="95">
        <v>1</v>
      </c>
      <c r="L128" s="95"/>
      <c r="M128" s="95"/>
      <c r="N128" s="95"/>
      <c r="O128" s="95"/>
      <c r="P128" s="55"/>
      <c r="Q128" s="55"/>
      <c r="R128" s="219"/>
      <c r="S128" s="219"/>
      <c r="T128" s="219"/>
      <c r="U128" s="219"/>
      <c r="V128" s="219"/>
      <c r="W128" s="219"/>
      <c r="X128" s="219"/>
      <c r="Y128" s="219"/>
      <c r="Z128" s="219"/>
      <c r="AA128" s="219"/>
      <c r="AB128" s="219"/>
      <c r="AC128" s="219"/>
      <c r="AD128" s="219"/>
      <c r="AE128" s="219"/>
      <c r="AF128" s="219"/>
    </row>
    <row r="129" spans="2:32" s="54" customFormat="1" ht="13.2" hidden="1" customHeight="1" x14ac:dyDescent="0.25">
      <c r="B129" s="63" t="s">
        <v>89</v>
      </c>
      <c r="C129" s="55"/>
      <c r="D129" s="55"/>
      <c r="E129" s="30"/>
      <c r="F129" s="96">
        <f t="shared" ref="F129:F134" si="17">SUM(G129:O129)</f>
        <v>0</v>
      </c>
      <c r="G129" s="106"/>
      <c r="H129" s="217"/>
      <c r="I129" s="217"/>
      <c r="J129" s="96"/>
      <c r="K129" s="96"/>
      <c r="L129" s="96"/>
      <c r="M129" s="96"/>
      <c r="N129" s="96"/>
      <c r="O129" s="96"/>
      <c r="P129" s="55"/>
      <c r="Q129" s="55"/>
      <c r="R129" s="219"/>
      <c r="S129" s="219"/>
      <c r="T129" s="219"/>
      <c r="U129" s="219"/>
      <c r="V129" s="219"/>
      <c r="W129" s="219"/>
      <c r="X129" s="219"/>
      <c r="Y129" s="219"/>
      <c r="Z129" s="219"/>
      <c r="AA129" s="219"/>
      <c r="AB129" s="219"/>
      <c r="AC129" s="219"/>
      <c r="AD129" s="219"/>
      <c r="AE129" s="219"/>
      <c r="AF129" s="219"/>
    </row>
    <row r="130" spans="2:32" s="54" customFormat="1" ht="13.2" hidden="1" customHeight="1" x14ac:dyDescent="0.25">
      <c r="B130" s="63" t="s">
        <v>90</v>
      </c>
      <c r="C130" s="55"/>
      <c r="D130" s="55"/>
      <c r="E130" s="30"/>
      <c r="F130" s="96">
        <f>SUM(G130:O130)</f>
        <v>0</v>
      </c>
      <c r="G130" s="106"/>
      <c r="H130" s="217"/>
      <c r="I130" s="217"/>
      <c r="J130" s="96"/>
      <c r="K130" s="96"/>
      <c r="L130" s="96"/>
      <c r="M130" s="96"/>
      <c r="N130" s="96"/>
      <c r="O130" s="96"/>
      <c r="P130" s="55"/>
      <c r="Q130" s="55"/>
      <c r="R130" s="219"/>
      <c r="S130" s="219"/>
      <c r="T130" s="219"/>
      <c r="U130" s="219"/>
      <c r="V130" s="219"/>
      <c r="W130" s="219"/>
      <c r="X130" s="219"/>
      <c r="Y130" s="219"/>
      <c r="Z130" s="219"/>
      <c r="AA130" s="219"/>
      <c r="AB130" s="219"/>
      <c r="AC130" s="219"/>
      <c r="AD130" s="219"/>
      <c r="AE130" s="219"/>
      <c r="AF130" s="219"/>
    </row>
    <row r="131" spans="2:32" s="54" customFormat="1" ht="13.2" hidden="1" customHeight="1" x14ac:dyDescent="0.25">
      <c r="B131" s="63" t="s">
        <v>91</v>
      </c>
      <c r="C131" s="55"/>
      <c r="D131" s="55"/>
      <c r="E131" s="30"/>
      <c r="F131" s="96">
        <f t="shared" si="17"/>
        <v>0</v>
      </c>
      <c r="G131" s="106"/>
      <c r="H131" s="217"/>
      <c r="I131" s="217"/>
      <c r="J131" s="96"/>
      <c r="K131" s="96"/>
      <c r="L131" s="96"/>
      <c r="M131" s="96"/>
      <c r="N131" s="96"/>
      <c r="O131" s="96"/>
      <c r="P131" s="55"/>
      <c r="Q131" s="55"/>
      <c r="R131" s="219"/>
      <c r="S131" s="219"/>
      <c r="T131" s="219"/>
      <c r="U131" s="219"/>
      <c r="V131" s="219"/>
      <c r="W131" s="219"/>
      <c r="X131" s="219"/>
      <c r="Y131" s="219"/>
      <c r="Z131" s="219"/>
      <c r="AA131" s="219"/>
      <c r="AB131" s="219"/>
      <c r="AC131" s="219"/>
      <c r="AD131" s="219"/>
      <c r="AE131" s="219"/>
      <c r="AF131" s="219"/>
    </row>
    <row r="132" spans="2:32" s="54" customFormat="1" ht="13.2" customHeight="1" x14ac:dyDescent="0.25">
      <c r="B132" s="63" t="s">
        <v>728</v>
      </c>
      <c r="C132" s="55"/>
      <c r="D132" s="55"/>
      <c r="E132" s="30"/>
      <c r="F132" s="96">
        <f>SUM(G132:O132)</f>
        <v>1</v>
      </c>
      <c r="G132" s="106"/>
      <c r="H132" s="493"/>
      <c r="I132" s="493"/>
      <c r="J132" s="96"/>
      <c r="K132" s="96">
        <v>1</v>
      </c>
      <c r="L132" s="96"/>
      <c r="M132" s="96"/>
      <c r="N132" s="96"/>
      <c r="O132" s="96"/>
      <c r="P132" s="55"/>
      <c r="Q132" s="55"/>
      <c r="R132" s="495"/>
      <c r="S132" s="495"/>
      <c r="T132" s="495"/>
      <c r="U132" s="495"/>
      <c r="V132" s="495"/>
      <c r="W132" s="495"/>
      <c r="X132" s="495"/>
      <c r="Y132" s="495"/>
      <c r="Z132" s="495"/>
      <c r="AA132" s="495"/>
      <c r="AB132" s="495"/>
      <c r="AC132" s="495"/>
      <c r="AD132" s="495"/>
      <c r="AE132" s="495"/>
      <c r="AF132" s="495"/>
    </row>
    <row r="133" spans="2:32" s="54" customFormat="1" ht="13.2" customHeight="1" x14ac:dyDescent="0.25">
      <c r="B133" s="63" t="s">
        <v>92</v>
      </c>
      <c r="C133" s="55"/>
      <c r="D133" s="55"/>
      <c r="E133" s="30"/>
      <c r="F133" s="97">
        <f t="shared" si="17"/>
        <v>1</v>
      </c>
      <c r="G133" s="108"/>
      <c r="H133" s="210"/>
      <c r="I133" s="210"/>
      <c r="J133" s="97"/>
      <c r="K133" s="97">
        <v>1</v>
      </c>
      <c r="L133" s="97"/>
      <c r="M133" s="97"/>
      <c r="N133" s="97"/>
      <c r="O133" s="97"/>
      <c r="P133" s="55"/>
      <c r="Q133" s="55"/>
      <c r="R133" s="219"/>
      <c r="S133" s="219"/>
      <c r="T133" s="219"/>
      <c r="U133" s="219"/>
      <c r="V133" s="219"/>
      <c r="W133" s="219"/>
      <c r="X133" s="219"/>
      <c r="Y133" s="219"/>
      <c r="Z133" s="219"/>
      <c r="AA133" s="219"/>
      <c r="AB133" s="219"/>
      <c r="AC133" s="219"/>
      <c r="AD133" s="219"/>
      <c r="AE133" s="219"/>
      <c r="AF133" s="219"/>
    </row>
    <row r="134" spans="2:32" s="54" customFormat="1" ht="13.2" hidden="1" customHeight="1" x14ac:dyDescent="0.25">
      <c r="B134" s="63" t="s">
        <v>93</v>
      </c>
      <c r="C134" s="55"/>
      <c r="D134" s="55"/>
      <c r="E134" s="30"/>
      <c r="F134" s="96">
        <f t="shared" si="17"/>
        <v>0</v>
      </c>
      <c r="G134" s="106"/>
      <c r="H134" s="217"/>
      <c r="I134" s="217"/>
      <c r="J134" s="96"/>
      <c r="K134" s="96"/>
      <c r="L134" s="96"/>
      <c r="M134" s="96"/>
      <c r="N134" s="96"/>
      <c r="O134" s="96"/>
      <c r="P134" s="55"/>
      <c r="Q134" s="55"/>
      <c r="R134" s="219"/>
      <c r="S134" s="219"/>
      <c r="T134" s="219"/>
      <c r="U134" s="219"/>
      <c r="V134" s="219"/>
      <c r="W134" s="219"/>
      <c r="X134" s="219"/>
      <c r="Y134" s="219"/>
      <c r="Z134" s="219"/>
      <c r="AA134" s="219"/>
      <c r="AB134" s="219"/>
      <c r="AC134" s="219"/>
      <c r="AD134" s="219"/>
      <c r="AE134" s="219"/>
      <c r="AF134" s="219"/>
    </row>
    <row r="135" spans="2:32" s="54" customFormat="1" ht="13.2" hidden="1" customHeight="1" x14ac:dyDescent="0.25">
      <c r="B135" s="63" t="s">
        <v>95</v>
      </c>
      <c r="C135" s="55"/>
      <c r="D135" s="55"/>
      <c r="E135" s="30"/>
      <c r="F135" s="97">
        <f>SUM(G135:O135)</f>
        <v>0</v>
      </c>
      <c r="G135" s="108"/>
      <c r="H135" s="210"/>
      <c r="I135" s="210"/>
      <c r="J135" s="97"/>
      <c r="K135" s="97"/>
      <c r="L135" s="97"/>
      <c r="M135" s="97"/>
      <c r="N135" s="97"/>
      <c r="O135" s="97"/>
      <c r="P135" s="55"/>
      <c r="Q135" s="55"/>
      <c r="R135" s="219"/>
      <c r="S135" s="219"/>
      <c r="T135" s="219"/>
      <c r="U135" s="219"/>
      <c r="V135" s="219"/>
      <c r="W135" s="219"/>
      <c r="X135" s="219"/>
      <c r="Y135" s="219"/>
      <c r="Z135" s="219"/>
      <c r="AA135" s="219"/>
      <c r="AB135" s="219"/>
      <c r="AC135" s="219"/>
      <c r="AD135" s="219"/>
      <c r="AE135" s="219"/>
      <c r="AF135" s="219"/>
    </row>
    <row r="136" spans="2:32" s="54" customFormat="1" x14ac:dyDescent="0.25">
      <c r="B136" s="63"/>
      <c r="C136" s="55"/>
      <c r="D136" s="55"/>
      <c r="E136" s="30"/>
      <c r="F136" s="26"/>
      <c r="G136" s="118"/>
      <c r="H136" s="94"/>
      <c r="I136" s="94"/>
      <c r="J136" s="26"/>
      <c r="K136" s="26"/>
      <c r="L136" s="26"/>
      <c r="M136" s="26"/>
      <c r="N136" s="26"/>
      <c r="O136" s="26"/>
      <c r="P136" s="55"/>
      <c r="Q136" s="55"/>
      <c r="R136" s="219"/>
      <c r="S136" s="219"/>
      <c r="T136" s="219"/>
      <c r="U136" s="219"/>
      <c r="V136" s="219"/>
      <c r="W136" s="219"/>
      <c r="X136" s="219"/>
      <c r="Y136" s="219"/>
      <c r="Z136" s="219"/>
      <c r="AA136" s="219"/>
      <c r="AB136" s="219"/>
      <c r="AC136" s="219"/>
      <c r="AD136" s="219"/>
      <c r="AE136" s="219"/>
      <c r="AF136" s="219"/>
    </row>
    <row r="137" spans="2:32" s="54" customFormat="1" x14ac:dyDescent="0.25">
      <c r="B137" s="319" t="s">
        <v>102</v>
      </c>
      <c r="C137" s="61"/>
      <c r="D137" s="320"/>
      <c r="E137" s="362">
        <v>0</v>
      </c>
      <c r="F137" s="27"/>
      <c r="G137" s="259"/>
      <c r="H137" s="197"/>
      <c r="I137" s="197"/>
      <c r="J137" s="27"/>
      <c r="K137" s="27"/>
      <c r="L137" s="27"/>
      <c r="M137" s="27"/>
      <c r="N137" s="27"/>
      <c r="O137" s="27"/>
      <c r="P137" s="55"/>
      <c r="Q137" s="55"/>
      <c r="R137" s="219"/>
      <c r="S137" s="219"/>
      <c r="T137" s="219"/>
      <c r="U137" s="219"/>
      <c r="V137" s="219"/>
      <c r="W137" s="219"/>
      <c r="X137" s="219"/>
      <c r="Y137" s="219"/>
      <c r="Z137" s="219"/>
      <c r="AA137" s="219"/>
      <c r="AB137" s="219"/>
      <c r="AC137" s="219"/>
      <c r="AD137" s="219"/>
      <c r="AE137" s="219"/>
      <c r="AF137" s="219"/>
    </row>
    <row r="138" spans="2:32" s="54" customFormat="1" ht="13.2" hidden="1" customHeight="1" x14ac:dyDescent="0.25">
      <c r="B138" s="68" t="s">
        <v>94</v>
      </c>
      <c r="C138" s="61"/>
      <c r="D138" s="61"/>
      <c r="E138" s="27"/>
      <c r="F138" s="97">
        <f>SUM(G138:I138)</f>
        <v>0</v>
      </c>
      <c r="G138" s="322"/>
      <c r="H138" s="97"/>
      <c r="I138" s="210"/>
      <c r="J138" s="219"/>
      <c r="K138" s="219"/>
      <c r="L138" s="495"/>
      <c r="M138" s="495"/>
      <c r="N138" s="605"/>
      <c r="P138" s="55"/>
      <c r="Q138" s="55"/>
      <c r="R138" s="219"/>
      <c r="S138" s="219"/>
      <c r="T138" s="219"/>
      <c r="U138" s="219"/>
      <c r="V138" s="219"/>
      <c r="W138" s="219"/>
      <c r="X138" s="219"/>
      <c r="Y138" s="219"/>
      <c r="Z138" s="219"/>
      <c r="AA138" s="219"/>
      <c r="AB138" s="219"/>
      <c r="AC138" s="219"/>
      <c r="AD138" s="219"/>
      <c r="AE138" s="219"/>
      <c r="AF138" s="219"/>
    </row>
    <row r="139" spans="2:32" s="54" customFormat="1" x14ac:dyDescent="0.25">
      <c r="B139" s="57"/>
      <c r="C139" s="44"/>
      <c r="D139" s="44"/>
      <c r="E139" s="219"/>
      <c r="F139" s="219"/>
      <c r="G139" s="219"/>
      <c r="H139" s="219"/>
      <c r="I139" s="219"/>
      <c r="J139" s="219"/>
      <c r="K139" s="55"/>
      <c r="L139" s="55"/>
      <c r="M139" s="55"/>
      <c r="N139" s="55"/>
      <c r="P139" s="55"/>
      <c r="Q139" s="55"/>
      <c r="R139" s="219"/>
      <c r="S139" s="219"/>
      <c r="T139" s="219"/>
      <c r="U139" s="219"/>
      <c r="V139" s="219"/>
      <c r="W139" s="219"/>
      <c r="X139" s="219"/>
      <c r="Y139" s="219"/>
      <c r="Z139" s="219"/>
      <c r="AA139" s="56"/>
      <c r="AB139" s="56"/>
      <c r="AC139" s="56"/>
      <c r="AD139" s="56"/>
      <c r="AE139" s="56"/>
      <c r="AF139" s="56"/>
    </row>
    <row r="140" spans="2:32" s="54" customFormat="1" x14ac:dyDescent="0.25">
      <c r="B140" s="92" t="s">
        <v>119</v>
      </c>
      <c r="C140" s="44"/>
      <c r="D140" s="44"/>
      <c r="E140" s="219"/>
      <c r="F140" s="219"/>
      <c r="G140" s="219"/>
      <c r="H140" s="219"/>
      <c r="I140" s="219"/>
      <c r="J140" s="219"/>
      <c r="P140" s="55"/>
      <c r="Q140" s="55"/>
      <c r="R140" s="219"/>
      <c r="S140" s="219"/>
      <c r="T140" s="219"/>
      <c r="U140" s="219"/>
      <c r="V140" s="219"/>
      <c r="W140" s="219"/>
      <c r="X140" s="219"/>
      <c r="Y140" s="219"/>
      <c r="Z140" s="219"/>
      <c r="AA140" s="56"/>
      <c r="AB140" s="56"/>
      <c r="AC140" s="56"/>
      <c r="AD140" s="56"/>
      <c r="AE140" s="56"/>
      <c r="AF140" s="56"/>
    </row>
    <row r="141" spans="2:32" s="54" customFormat="1" x14ac:dyDescent="0.25">
      <c r="B141" s="57" t="s">
        <v>488</v>
      </c>
      <c r="C141" s="44"/>
      <c r="D141" s="44"/>
      <c r="E141" s="219"/>
      <c r="F141" s="219"/>
      <c r="G141" s="219"/>
      <c r="H141" s="219"/>
      <c r="I141" s="219"/>
      <c r="J141" s="219"/>
      <c r="P141" s="55"/>
      <c r="Q141" s="55"/>
      <c r="R141" s="219"/>
      <c r="S141" s="219"/>
      <c r="T141" s="219"/>
      <c r="U141" s="219"/>
      <c r="V141" s="219"/>
      <c r="W141" s="219"/>
      <c r="X141" s="219"/>
      <c r="Y141" s="219"/>
      <c r="Z141" s="219"/>
      <c r="AA141" s="56"/>
      <c r="AB141" s="56" t="s">
        <v>7</v>
      </c>
      <c r="AC141" s="56"/>
      <c r="AD141" s="56"/>
      <c r="AE141" s="56"/>
      <c r="AF141" s="56"/>
    </row>
    <row r="142" spans="2:32" x14ac:dyDescent="0.25">
      <c r="B142" s="57" t="s">
        <v>781</v>
      </c>
      <c r="C142" s="44"/>
      <c r="D142" s="44"/>
      <c r="E142" s="219"/>
      <c r="F142" s="219"/>
      <c r="G142" s="198"/>
      <c r="H142" s="198"/>
      <c r="I142" s="198"/>
      <c r="J142" s="198"/>
      <c r="K142" s="1"/>
      <c r="L142" s="1"/>
      <c r="M142" s="1"/>
      <c r="N142" s="1"/>
      <c r="O142" s="1"/>
      <c r="P142" s="55"/>
      <c r="Q142" s="55"/>
    </row>
    <row r="143" spans="2:32" x14ac:dyDescent="0.25">
      <c r="B143" s="57" t="s">
        <v>782</v>
      </c>
      <c r="C143" s="44"/>
      <c r="D143" s="44"/>
      <c r="E143" s="219"/>
      <c r="F143" s="219"/>
      <c r="G143" s="198"/>
      <c r="H143" s="198"/>
      <c r="I143" s="198"/>
      <c r="J143" s="198"/>
      <c r="K143" s="1"/>
      <c r="L143" s="1"/>
      <c r="M143" s="1"/>
      <c r="N143" s="1"/>
      <c r="O143" s="1"/>
      <c r="P143" s="55"/>
      <c r="Q143" s="55"/>
    </row>
    <row r="144" spans="2:32" x14ac:dyDescent="0.25">
      <c r="B144" s="57"/>
      <c r="C144" s="44"/>
      <c r="D144" s="44"/>
      <c r="E144" s="219"/>
      <c r="F144" s="219"/>
      <c r="G144" s="198"/>
      <c r="H144" s="198"/>
      <c r="I144" s="198"/>
      <c r="J144" s="198"/>
      <c r="K144" s="1"/>
      <c r="L144" s="1"/>
      <c r="M144" s="1"/>
      <c r="N144" s="1"/>
      <c r="O144" s="1"/>
      <c r="P144" s="55"/>
      <c r="Q144" s="55"/>
    </row>
    <row r="145" spans="2:17" x14ac:dyDescent="0.25">
      <c r="B145" s="57"/>
      <c r="C145" s="44"/>
      <c r="D145" s="44"/>
      <c r="E145" s="219"/>
      <c r="F145" s="219"/>
      <c r="G145" s="198"/>
      <c r="H145" s="198"/>
      <c r="I145" s="198"/>
      <c r="J145" s="198"/>
      <c r="K145" s="1"/>
      <c r="L145" s="1"/>
      <c r="M145" s="1"/>
      <c r="N145" s="1"/>
      <c r="O145" s="1"/>
      <c r="P145" s="55"/>
      <c r="Q145" s="55"/>
    </row>
    <row r="146" spans="2:17" x14ac:dyDescent="0.25">
      <c r="B146" s="57"/>
      <c r="C146" s="44"/>
      <c r="D146" s="44"/>
      <c r="E146" s="219"/>
      <c r="F146" s="219"/>
      <c r="G146" s="198"/>
      <c r="H146" s="198"/>
      <c r="I146" s="198"/>
      <c r="J146" s="198"/>
      <c r="K146" s="1"/>
      <c r="L146" s="1"/>
      <c r="M146" s="1"/>
      <c r="N146" s="1"/>
      <c r="O146" s="1"/>
      <c r="P146" s="121"/>
      <c r="Q146" s="220"/>
    </row>
    <row r="147" spans="2:17" x14ac:dyDescent="0.25">
      <c r="B147" s="57"/>
      <c r="C147" s="44"/>
      <c r="D147" s="44"/>
      <c r="E147" s="219"/>
      <c r="F147" s="219"/>
      <c r="G147" s="198"/>
      <c r="H147" s="198"/>
      <c r="I147" s="198"/>
      <c r="J147" s="198"/>
      <c r="K147" s="1"/>
      <c r="L147" s="1"/>
      <c r="M147" s="1"/>
      <c r="N147" s="1"/>
      <c r="O147" s="1"/>
      <c r="P147" s="55"/>
      <c r="Q147" s="55"/>
    </row>
    <row r="148" spans="2:17" x14ac:dyDescent="0.25">
      <c r="B148" s="57"/>
      <c r="C148" s="44"/>
      <c r="D148" s="44"/>
      <c r="E148" s="219"/>
      <c r="F148" s="219"/>
      <c r="G148" s="198"/>
      <c r="H148" s="198"/>
      <c r="I148" s="198"/>
      <c r="J148" s="198"/>
      <c r="K148" s="1"/>
      <c r="L148" s="1"/>
      <c r="M148" s="1"/>
      <c r="N148" s="1"/>
      <c r="O148" s="1"/>
      <c r="P148" s="55"/>
      <c r="Q148" s="55"/>
    </row>
    <row r="149" spans="2:17" x14ac:dyDescent="0.25">
      <c r="B149" s="57"/>
      <c r="C149" s="44"/>
      <c r="D149" s="44"/>
      <c r="E149" s="219"/>
      <c r="F149" s="219"/>
      <c r="G149" s="198"/>
      <c r="H149" s="198"/>
      <c r="I149" s="198"/>
      <c r="J149" s="198"/>
      <c r="K149" s="1"/>
      <c r="L149" s="1"/>
      <c r="M149" s="1"/>
      <c r="N149" s="1"/>
      <c r="O149" s="1"/>
      <c r="P149" s="55"/>
      <c r="Q149" s="55"/>
    </row>
    <row r="150" spans="2:17" x14ac:dyDescent="0.25">
      <c r="B150" s="57"/>
      <c r="C150" s="44"/>
      <c r="D150" s="44"/>
      <c r="E150" s="219"/>
      <c r="F150" s="219"/>
      <c r="G150" s="198"/>
      <c r="H150" s="198"/>
      <c r="I150" s="198"/>
      <c r="J150" s="198"/>
      <c r="K150" s="1"/>
      <c r="L150" s="1"/>
      <c r="M150" s="1"/>
      <c r="N150" s="1"/>
      <c r="O150" s="1"/>
      <c r="P150" s="55"/>
      <c r="Q150" s="55"/>
    </row>
    <row r="151" spans="2:17" x14ac:dyDescent="0.25">
      <c r="B151" s="13"/>
      <c r="C151" s="15"/>
      <c r="D151" s="15"/>
      <c r="E151" s="198"/>
      <c r="F151" s="198"/>
      <c r="G151" s="198"/>
      <c r="H151" s="198"/>
      <c r="I151" s="198"/>
      <c r="J151" s="198"/>
      <c r="K151" s="1"/>
      <c r="L151" s="1"/>
      <c r="M151" s="1"/>
      <c r="N151" s="1"/>
      <c r="O151" s="1"/>
      <c r="P151" s="55"/>
      <c r="Q151" s="55"/>
    </row>
    <row r="152" spans="2:17" x14ac:dyDescent="0.25">
      <c r="B152" s="13"/>
      <c r="C152" s="15"/>
      <c r="D152" s="15"/>
      <c r="E152" s="198"/>
      <c r="F152" s="198"/>
      <c r="G152" s="198"/>
      <c r="H152" s="198"/>
      <c r="I152" s="198"/>
      <c r="J152" s="198"/>
      <c r="K152" s="1"/>
      <c r="L152" s="1"/>
      <c r="M152" s="1"/>
      <c r="N152" s="1"/>
      <c r="O152" s="1"/>
      <c r="P152" s="55"/>
      <c r="Q152" s="55"/>
    </row>
    <row r="153" spans="2:17" x14ac:dyDescent="0.25">
      <c r="B153" s="13"/>
      <c r="C153" s="15"/>
      <c r="D153" s="15"/>
      <c r="E153" s="198"/>
      <c r="F153" s="198"/>
      <c r="G153" s="198"/>
      <c r="H153" s="198"/>
      <c r="I153" s="198"/>
      <c r="J153" s="198"/>
      <c r="K153" s="1"/>
      <c r="L153" s="1"/>
      <c r="M153" s="1"/>
      <c r="N153" s="1"/>
      <c r="O153" s="1"/>
      <c r="P153" s="55"/>
      <c r="Q153" s="55"/>
    </row>
    <row r="154" spans="2:17" x14ac:dyDescent="0.25">
      <c r="B154" s="13"/>
      <c r="C154" s="15"/>
      <c r="D154" s="15"/>
      <c r="E154" s="198"/>
      <c r="F154" s="198"/>
      <c r="G154" s="198"/>
      <c r="H154" s="198"/>
      <c r="I154" s="198"/>
      <c r="J154" s="198"/>
      <c r="K154" s="1"/>
      <c r="L154" s="1"/>
      <c r="M154" s="1"/>
      <c r="N154" s="1"/>
      <c r="O154" s="1"/>
      <c r="P154" s="121"/>
      <c r="Q154" s="220"/>
    </row>
    <row r="155" spans="2:17" x14ac:dyDescent="0.25">
      <c r="B155" s="13"/>
      <c r="C155" s="15"/>
      <c r="D155" s="15"/>
      <c r="E155" s="198"/>
      <c r="F155" s="198"/>
      <c r="G155" s="198"/>
      <c r="H155" s="198"/>
      <c r="I155" s="198"/>
      <c r="J155" s="198"/>
      <c r="K155" s="1"/>
      <c r="L155" s="1"/>
      <c r="M155" s="1"/>
      <c r="N155" s="1"/>
      <c r="O155" s="1"/>
      <c r="P155" s="55"/>
      <c r="Q155" s="55"/>
    </row>
    <row r="156" spans="2:17" x14ac:dyDescent="0.25">
      <c r="B156" s="13"/>
      <c r="C156" s="15"/>
      <c r="D156" s="15"/>
      <c r="E156" s="198"/>
      <c r="F156" s="198"/>
      <c r="G156" s="198"/>
      <c r="H156" s="198"/>
      <c r="I156" s="198"/>
      <c r="J156" s="198"/>
      <c r="K156" s="1"/>
      <c r="L156" s="1"/>
      <c r="M156" s="1"/>
      <c r="N156" s="1"/>
      <c r="O156" s="1"/>
    </row>
    <row r="157" spans="2:17" x14ac:dyDescent="0.25">
      <c r="B157" s="13"/>
      <c r="C157" s="15"/>
      <c r="D157" s="15"/>
      <c r="E157" s="198"/>
      <c r="F157" s="198"/>
      <c r="G157" s="198"/>
      <c r="H157" s="198"/>
      <c r="I157" s="198"/>
      <c r="J157" s="198"/>
      <c r="K157" s="198"/>
      <c r="L157" s="489"/>
      <c r="M157" s="489"/>
      <c r="N157" s="593"/>
      <c r="O157" s="198"/>
    </row>
    <row r="158" spans="2:17" x14ac:dyDescent="0.25">
      <c r="B158" s="13"/>
      <c r="C158" s="15"/>
      <c r="D158" s="15"/>
      <c r="E158" s="198"/>
      <c r="F158" s="198"/>
      <c r="G158" s="198"/>
      <c r="H158" s="198"/>
      <c r="I158" s="198"/>
      <c r="J158" s="198"/>
      <c r="K158" s="198"/>
      <c r="L158" s="489"/>
      <c r="M158" s="489"/>
      <c r="N158" s="593"/>
      <c r="O158" s="198"/>
      <c r="P158" s="198"/>
    </row>
    <row r="159" spans="2:17" x14ac:dyDescent="0.25">
      <c r="B159" s="13"/>
      <c r="C159" s="15"/>
      <c r="D159" s="15"/>
      <c r="E159" s="198"/>
      <c r="F159" s="198"/>
      <c r="G159" s="198"/>
      <c r="H159" s="198"/>
      <c r="I159" s="198"/>
      <c r="J159" s="198"/>
      <c r="K159" s="198"/>
      <c r="L159" s="489"/>
      <c r="M159" s="489"/>
      <c r="N159" s="593"/>
      <c r="O159" s="198"/>
      <c r="P159" s="198"/>
    </row>
    <row r="160" spans="2:17" x14ac:dyDescent="0.25">
      <c r="B160" s="13"/>
      <c r="C160" s="15"/>
      <c r="D160" s="15"/>
      <c r="E160" s="198"/>
      <c r="F160" s="198"/>
      <c r="G160" s="198"/>
      <c r="H160" s="198"/>
      <c r="I160" s="198"/>
      <c r="J160" s="198"/>
      <c r="K160" s="198"/>
      <c r="L160" s="489"/>
      <c r="M160" s="489"/>
      <c r="N160" s="593"/>
      <c r="O160" s="198"/>
      <c r="P160" s="198"/>
    </row>
    <row r="161" spans="2:32" x14ac:dyDescent="0.25">
      <c r="B161" s="13"/>
      <c r="C161" s="15"/>
      <c r="D161" s="15"/>
      <c r="E161" s="198"/>
      <c r="F161" s="198"/>
      <c r="G161" s="198"/>
      <c r="H161" s="198"/>
      <c r="I161" s="198"/>
      <c r="J161" s="198"/>
      <c r="K161" s="198"/>
      <c r="L161" s="489"/>
      <c r="M161" s="489"/>
      <c r="N161" s="593"/>
      <c r="O161" s="198"/>
      <c r="P161" s="198"/>
    </row>
    <row r="162" spans="2:32" x14ac:dyDescent="0.25">
      <c r="B162" s="13"/>
      <c r="C162" s="15"/>
      <c r="D162" s="15"/>
      <c r="E162" s="198"/>
      <c r="F162" s="198"/>
      <c r="G162" s="198"/>
      <c r="H162" s="198"/>
      <c r="I162" s="198"/>
      <c r="J162" s="198"/>
      <c r="K162" s="198"/>
      <c r="L162" s="489"/>
      <c r="M162" s="489"/>
      <c r="N162" s="593"/>
      <c r="O162" s="198"/>
      <c r="P162" s="198"/>
    </row>
    <row r="163" spans="2:32" x14ac:dyDescent="0.25">
      <c r="B163" s="13"/>
      <c r="C163" s="15"/>
      <c r="D163" s="15"/>
      <c r="E163" s="198"/>
      <c r="F163" s="198"/>
      <c r="G163" s="198"/>
      <c r="H163" s="198"/>
      <c r="I163" s="198"/>
      <c r="J163" s="198"/>
      <c r="K163" s="198"/>
      <c r="L163" s="489"/>
      <c r="M163" s="489"/>
      <c r="N163" s="593"/>
      <c r="O163" s="198"/>
      <c r="P163" s="198"/>
    </row>
    <row r="164" spans="2:32" x14ac:dyDescent="0.25">
      <c r="B164" s="13"/>
      <c r="C164" s="15"/>
      <c r="D164" s="15"/>
      <c r="E164" s="198"/>
      <c r="F164" s="198"/>
      <c r="G164" s="198"/>
      <c r="H164" s="198"/>
      <c r="I164" s="198"/>
      <c r="J164" s="198"/>
      <c r="K164" s="198"/>
      <c r="L164" s="489"/>
      <c r="M164" s="489"/>
      <c r="N164" s="593"/>
      <c r="O164" s="198"/>
      <c r="P164" s="198"/>
    </row>
    <row r="165" spans="2:32" x14ac:dyDescent="0.25">
      <c r="B165" s="13"/>
      <c r="C165" s="15"/>
      <c r="D165" s="15"/>
      <c r="E165" s="198"/>
      <c r="F165" s="198"/>
      <c r="G165" s="198"/>
      <c r="H165" s="198"/>
      <c r="I165" s="198"/>
      <c r="J165" s="198"/>
      <c r="K165" s="198"/>
      <c r="L165" s="489"/>
      <c r="M165" s="489"/>
      <c r="N165" s="593"/>
      <c r="O165" s="198"/>
      <c r="P165" s="198"/>
    </row>
    <row r="166" spans="2:32" x14ac:dyDescent="0.25">
      <c r="B166" s="13"/>
      <c r="C166" s="15"/>
      <c r="D166" s="15"/>
      <c r="E166" s="198"/>
      <c r="F166" s="198"/>
      <c r="G166" s="198"/>
      <c r="H166" s="198"/>
      <c r="I166" s="198"/>
      <c r="J166" s="198"/>
      <c r="K166" s="198"/>
      <c r="L166" s="489"/>
      <c r="M166" s="489"/>
      <c r="N166" s="593"/>
      <c r="O166" s="198"/>
      <c r="P166" s="198"/>
    </row>
    <row r="167" spans="2:32" x14ac:dyDescent="0.25">
      <c r="B167" s="13"/>
      <c r="C167" s="15"/>
      <c r="D167" s="15"/>
      <c r="E167" s="198"/>
      <c r="F167" s="198"/>
      <c r="G167" s="198"/>
      <c r="H167" s="198"/>
      <c r="I167" s="198"/>
      <c r="J167" s="198"/>
      <c r="K167" s="198"/>
      <c r="L167" s="489"/>
      <c r="M167" s="489"/>
      <c r="N167" s="593"/>
      <c r="O167" s="198"/>
      <c r="P167" s="198"/>
    </row>
    <row r="168" spans="2:32" x14ac:dyDescent="0.25">
      <c r="B168" s="13"/>
      <c r="C168" s="15"/>
      <c r="D168" s="15"/>
      <c r="E168" s="198"/>
      <c r="F168" s="198"/>
      <c r="G168" s="198"/>
      <c r="H168" s="198"/>
      <c r="I168" s="198"/>
      <c r="J168" s="198"/>
      <c r="K168" s="198"/>
      <c r="L168" s="489"/>
      <c r="M168" s="489"/>
      <c r="N168" s="593"/>
      <c r="O168" s="198"/>
      <c r="P168" s="198"/>
    </row>
    <row r="169" spans="2:32" x14ac:dyDescent="0.25">
      <c r="B169" s="13"/>
      <c r="C169" s="15"/>
      <c r="D169" s="15"/>
      <c r="E169" s="198"/>
      <c r="F169" s="198"/>
      <c r="G169" s="198"/>
      <c r="H169" s="198"/>
      <c r="I169" s="198"/>
      <c r="J169" s="198"/>
      <c r="K169" s="198"/>
      <c r="L169" s="489"/>
      <c r="M169" s="489"/>
      <c r="N169" s="593"/>
      <c r="O169" s="198"/>
      <c r="P169" s="198"/>
    </row>
    <row r="170" spans="2:32" x14ac:dyDescent="0.25">
      <c r="B170" s="13"/>
      <c r="C170" s="15"/>
      <c r="D170" s="15"/>
      <c r="E170" s="198"/>
      <c r="F170" s="198"/>
      <c r="G170" s="198"/>
      <c r="H170" s="198"/>
      <c r="I170" s="198"/>
      <c r="J170" s="198"/>
      <c r="K170" s="198"/>
      <c r="L170" s="489"/>
      <c r="M170" s="489"/>
      <c r="N170" s="593"/>
      <c r="O170" s="198"/>
      <c r="P170" s="198"/>
    </row>
    <row r="171" spans="2:32" hidden="1" x14ac:dyDescent="0.25">
      <c r="B171" s="13"/>
      <c r="C171" s="15"/>
      <c r="D171" s="15"/>
      <c r="E171" s="198"/>
      <c r="F171" s="198"/>
      <c r="G171" s="198"/>
      <c r="H171" s="198"/>
      <c r="I171" s="198"/>
      <c r="J171" s="198"/>
      <c r="K171" s="198"/>
      <c r="L171" s="489"/>
      <c r="M171" s="489"/>
      <c r="N171" s="593"/>
      <c r="O171" s="198"/>
      <c r="P171" s="198"/>
    </row>
    <row r="172" spans="2:32" hidden="1" x14ac:dyDescent="0.25">
      <c r="B172" s="15"/>
      <c r="C172" s="15"/>
      <c r="D172" s="15"/>
      <c r="E172" s="198"/>
      <c r="F172" s="198"/>
      <c r="G172" s="198"/>
      <c r="H172" s="198"/>
      <c r="I172" s="198"/>
      <c r="J172" s="198"/>
      <c r="K172" s="198"/>
      <c r="L172" s="489"/>
      <c r="M172" s="489"/>
      <c r="N172" s="593"/>
      <c r="O172" s="198"/>
      <c r="P172" s="198"/>
    </row>
    <row r="173" spans="2:32" hidden="1" x14ac:dyDescent="0.25">
      <c r="B173" s="15"/>
      <c r="C173" s="15"/>
      <c r="D173" s="15"/>
      <c r="E173" s="198"/>
      <c r="F173" s="198"/>
      <c r="G173" s="198"/>
      <c r="H173" s="198"/>
      <c r="I173" s="198"/>
      <c r="J173" s="198"/>
      <c r="K173" s="198"/>
      <c r="L173" s="489"/>
      <c r="M173" s="489"/>
      <c r="N173" s="593"/>
    </row>
    <row r="174" spans="2:32" ht="96" hidden="1" customHeight="1" x14ac:dyDescent="0.25">
      <c r="E174" s="39" t="s">
        <v>22</v>
      </c>
      <c r="F174" s="39" t="s">
        <v>38</v>
      </c>
      <c r="G174" s="39" t="s">
        <v>27</v>
      </c>
      <c r="H174" s="39"/>
      <c r="I174" s="40" t="s">
        <v>489</v>
      </c>
      <c r="J174" s="40" t="s">
        <v>490</v>
      </c>
      <c r="K174" s="823" t="s">
        <v>484</v>
      </c>
      <c r="L174" s="823"/>
      <c r="M174" s="823"/>
      <c r="N174" s="823"/>
      <c r="O174" s="823"/>
      <c r="P174" s="40" t="s">
        <v>491</v>
      </c>
      <c r="Q174" s="40" t="s">
        <v>492</v>
      </c>
      <c r="R174" s="40" t="s">
        <v>493</v>
      </c>
      <c r="S174" s="40" t="s">
        <v>494</v>
      </c>
      <c r="T174" s="40"/>
      <c r="U174" s="40"/>
      <c r="V174" s="40"/>
      <c r="W174" s="40"/>
      <c r="X174" s="40"/>
      <c r="Y174" s="40"/>
      <c r="Z174" s="40"/>
      <c r="AA174" s="40"/>
      <c r="AB174" s="40"/>
      <c r="AC174" s="40"/>
      <c r="AD174" s="40" t="s">
        <v>357</v>
      </c>
      <c r="AE174" s="40" t="s">
        <v>36</v>
      </c>
      <c r="AF174" s="40" t="s">
        <v>35</v>
      </c>
    </row>
    <row r="175" spans="2:32" hidden="1" x14ac:dyDescent="0.25">
      <c r="B175" s="1" t="s">
        <v>8</v>
      </c>
      <c r="D175" s="32">
        <f>SUM(D177+D183+D190+D203+D215+D222+D251+D259)</f>
        <v>54</v>
      </c>
      <c r="E175" s="33">
        <f>E177+E183+E190+E203+E215+E222+E251+E259</f>
        <v>13</v>
      </c>
      <c r="F175" s="33">
        <f>F177+F183+F190+F203+F215+F222+F251+F259</f>
        <v>13</v>
      </c>
      <c r="G175" s="33">
        <f>G177+G183+G190+G203+G215+G222+G251+G259</f>
        <v>0</v>
      </c>
      <c r="H175" s="33">
        <f>H177+H183+H190+H203+H215+H222+H251+H259</f>
        <v>46</v>
      </c>
    </row>
    <row r="176" spans="2:32" hidden="1" x14ac:dyDescent="0.25">
      <c r="F176" s="219"/>
      <c r="G176" s="219"/>
    </row>
    <row r="177" spans="2:32" hidden="1" x14ac:dyDescent="0.25">
      <c r="B177" s="3" t="s">
        <v>23</v>
      </c>
      <c r="D177" s="32">
        <f>SUM(E177:G177)</f>
        <v>1</v>
      </c>
      <c r="E177" s="21">
        <f>SUM(E178:E181)</f>
        <v>1</v>
      </c>
      <c r="F177" s="21">
        <f t="shared" ref="F177:H177" si="18">SUM(F178:F181)</f>
        <v>0</v>
      </c>
      <c r="G177" s="21">
        <f>SUM(G178:G181)</f>
        <v>0</v>
      </c>
      <c r="H177" s="21">
        <f t="shared" si="18"/>
        <v>3</v>
      </c>
    </row>
    <row r="178" spans="2:32" s="47" customFormat="1" hidden="1" x14ac:dyDescent="0.25">
      <c r="B178" s="48" t="s">
        <v>4</v>
      </c>
      <c r="E178" s="34">
        <v>1</v>
      </c>
      <c r="F178" s="24"/>
      <c r="G178" s="37"/>
      <c r="H178" s="24"/>
      <c r="I178" s="199"/>
      <c r="J178" s="34"/>
      <c r="K178" s="869"/>
      <c r="L178" s="870"/>
      <c r="M178" s="870"/>
      <c r="N178" s="870"/>
      <c r="O178" s="871"/>
      <c r="P178" s="42"/>
      <c r="Q178" s="24"/>
      <c r="R178" s="42"/>
      <c r="S178" s="24"/>
      <c r="T178" s="199"/>
      <c r="U178" s="199"/>
      <c r="V178" s="199"/>
      <c r="W178" s="199"/>
      <c r="X178" s="199"/>
      <c r="Y178" s="199"/>
      <c r="Z178" s="199"/>
      <c r="AA178" s="46"/>
      <c r="AB178" s="46"/>
      <c r="AC178" s="46"/>
      <c r="AD178" s="46"/>
      <c r="AE178" s="46"/>
      <c r="AF178" s="46"/>
    </row>
    <row r="179" spans="2:32" hidden="1" x14ac:dyDescent="0.25">
      <c r="B179" s="3" t="s">
        <v>6</v>
      </c>
      <c r="E179" s="194"/>
      <c r="F179" s="26"/>
      <c r="G179" s="195"/>
      <c r="H179" s="26">
        <v>1</v>
      </c>
      <c r="J179" s="194"/>
      <c r="K179" s="639"/>
      <c r="L179" s="695"/>
      <c r="M179" s="695"/>
      <c r="N179" s="695"/>
      <c r="O179" s="640"/>
      <c r="Q179" s="26">
        <v>1</v>
      </c>
      <c r="S179" s="26"/>
    </row>
    <row r="180" spans="2:32" s="47" customFormat="1" hidden="1" x14ac:dyDescent="0.25">
      <c r="B180" s="48" t="s">
        <v>3</v>
      </c>
      <c r="E180" s="194"/>
      <c r="F180" s="11"/>
      <c r="G180" s="195"/>
      <c r="H180" s="11">
        <v>1</v>
      </c>
      <c r="I180" s="199"/>
      <c r="J180" s="194"/>
      <c r="K180" s="639"/>
      <c r="L180" s="695"/>
      <c r="M180" s="695"/>
      <c r="N180" s="695"/>
      <c r="O180" s="640"/>
      <c r="P180" s="199"/>
      <c r="Q180" s="11"/>
      <c r="R180" s="199">
        <v>1</v>
      </c>
      <c r="S180" s="11"/>
      <c r="T180" s="199"/>
      <c r="U180" s="199"/>
      <c r="V180" s="199"/>
      <c r="W180" s="199"/>
      <c r="X180" s="199"/>
      <c r="Y180" s="199"/>
      <c r="Z180" s="199"/>
      <c r="AA180" s="46"/>
      <c r="AB180" s="46"/>
      <c r="AC180" s="46"/>
      <c r="AD180" s="46"/>
      <c r="AE180" s="46"/>
      <c r="AF180" s="46"/>
    </row>
    <row r="181" spans="2:32" hidden="1" x14ac:dyDescent="0.25">
      <c r="B181" s="3" t="s">
        <v>24</v>
      </c>
      <c r="E181" s="36"/>
      <c r="F181" s="27"/>
      <c r="G181" s="38"/>
      <c r="H181" s="27">
        <v>1</v>
      </c>
      <c r="J181" s="36"/>
      <c r="K181" s="641"/>
      <c r="L181" s="868"/>
      <c r="M181" s="868"/>
      <c r="N181" s="868"/>
      <c r="O181" s="642"/>
      <c r="P181" s="133"/>
      <c r="Q181" s="27"/>
      <c r="R181" s="133">
        <v>1</v>
      </c>
      <c r="S181" s="27"/>
    </row>
    <row r="182" spans="2:32" s="47" customFormat="1" hidden="1" x14ac:dyDescent="0.25">
      <c r="E182" s="46"/>
      <c r="F182" s="199"/>
      <c r="G182" s="199"/>
      <c r="H182" s="199"/>
      <c r="I182" s="199"/>
      <c r="J182" s="199"/>
      <c r="K182" s="695"/>
      <c r="L182" s="695"/>
      <c r="M182" s="695"/>
      <c r="N182" s="695"/>
      <c r="O182" s="695"/>
      <c r="P182" s="199"/>
      <c r="Q182" s="199"/>
      <c r="R182" s="199"/>
      <c r="S182" s="199"/>
      <c r="T182" s="199"/>
      <c r="U182" s="199"/>
      <c r="V182" s="199"/>
      <c r="W182" s="199"/>
      <c r="X182" s="199"/>
      <c r="Y182" s="199"/>
      <c r="Z182" s="199"/>
      <c r="AA182" s="46"/>
      <c r="AB182" s="46"/>
      <c r="AC182" s="46"/>
      <c r="AD182" s="46"/>
      <c r="AE182" s="46"/>
      <c r="AF182" s="46"/>
    </row>
    <row r="183" spans="2:32" hidden="1" x14ac:dyDescent="0.25">
      <c r="B183" s="3" t="s">
        <v>32</v>
      </c>
      <c r="D183" s="32">
        <f>SUM(E183:G183)</f>
        <v>2</v>
      </c>
      <c r="E183" s="21">
        <f>SUM(E184:E188)</f>
        <v>1</v>
      </c>
      <c r="F183" s="21">
        <f>SUM(F184:F188)</f>
        <v>1</v>
      </c>
      <c r="G183" s="21">
        <f>SUM(G184:G188)</f>
        <v>0</v>
      </c>
      <c r="H183" s="21">
        <f>SUM(H184:H188)</f>
        <v>3</v>
      </c>
      <c r="J183" s="199"/>
      <c r="K183" s="695"/>
      <c r="L183" s="695"/>
      <c r="M183" s="695"/>
      <c r="N183" s="695"/>
      <c r="O183" s="695"/>
    </row>
    <row r="184" spans="2:32" s="47" customFormat="1" hidden="1" x14ac:dyDescent="0.25">
      <c r="B184" s="47" t="s">
        <v>1</v>
      </c>
      <c r="E184" s="24"/>
      <c r="F184" s="34"/>
      <c r="G184" s="24"/>
      <c r="H184" s="24">
        <v>1</v>
      </c>
      <c r="I184" s="199"/>
      <c r="J184" s="199"/>
      <c r="K184" s="695"/>
      <c r="L184" s="695"/>
      <c r="M184" s="695"/>
      <c r="N184" s="695"/>
      <c r="O184" s="695"/>
      <c r="P184" s="199"/>
      <c r="Q184" s="199"/>
      <c r="R184" s="199">
        <v>1</v>
      </c>
      <c r="S184" s="199"/>
      <c r="T184" s="199"/>
      <c r="U184" s="199"/>
      <c r="V184" s="199"/>
      <c r="W184" s="199"/>
      <c r="X184" s="199"/>
      <c r="Y184" s="199"/>
      <c r="Z184" s="199"/>
      <c r="AA184" s="46"/>
      <c r="AB184" s="46"/>
      <c r="AC184" s="46"/>
      <c r="AD184" s="46"/>
      <c r="AE184" s="46"/>
      <c r="AF184" s="46"/>
    </row>
    <row r="185" spans="2:32" hidden="1" x14ac:dyDescent="0.25">
      <c r="B185" s="1" t="s">
        <v>5</v>
      </c>
      <c r="E185" s="11">
        <v>1</v>
      </c>
      <c r="F185" s="30"/>
      <c r="G185" s="11"/>
      <c r="H185" s="26"/>
      <c r="J185" s="199"/>
      <c r="K185" s="695"/>
      <c r="L185" s="695"/>
      <c r="M185" s="695"/>
      <c r="N185" s="695"/>
      <c r="O185" s="695"/>
    </row>
    <row r="186" spans="2:32" s="47" customFormat="1" hidden="1" x14ac:dyDescent="0.25">
      <c r="B186" s="47" t="s">
        <v>2</v>
      </c>
      <c r="E186" s="11"/>
      <c r="F186" s="194"/>
      <c r="G186" s="11"/>
      <c r="H186" s="11">
        <v>1</v>
      </c>
      <c r="I186" s="199"/>
      <c r="J186" s="199"/>
      <c r="K186" s="695"/>
      <c r="L186" s="695"/>
      <c r="M186" s="695"/>
      <c r="N186" s="695"/>
      <c r="O186" s="695"/>
      <c r="P186" s="199"/>
      <c r="Q186" s="199"/>
      <c r="R186" s="199">
        <v>1</v>
      </c>
      <c r="S186" s="199"/>
      <c r="T186" s="199"/>
      <c r="U186" s="199"/>
      <c r="V186" s="199"/>
      <c r="W186" s="199"/>
      <c r="X186" s="199"/>
      <c r="Y186" s="199"/>
      <c r="Z186" s="199"/>
      <c r="AA186" s="46"/>
      <c r="AB186" s="46"/>
      <c r="AC186" s="46"/>
      <c r="AD186" s="46"/>
      <c r="AE186" s="46"/>
      <c r="AF186" s="46"/>
    </row>
    <row r="187" spans="2:32" hidden="1" x14ac:dyDescent="0.25">
      <c r="B187" s="1" t="s">
        <v>25</v>
      </c>
      <c r="E187" s="11"/>
      <c r="F187" s="30"/>
      <c r="G187" s="11"/>
      <c r="H187" s="26">
        <v>1</v>
      </c>
      <c r="J187" s="199">
        <v>1</v>
      </c>
      <c r="K187" s="695"/>
      <c r="L187" s="695"/>
      <c r="M187" s="695"/>
      <c r="N187" s="695"/>
      <c r="O187" s="695"/>
      <c r="Q187" s="219">
        <v>1</v>
      </c>
    </row>
    <row r="188" spans="2:32" s="47" customFormat="1" hidden="1" x14ac:dyDescent="0.25">
      <c r="B188" s="47" t="s">
        <v>26</v>
      </c>
      <c r="E188" s="23"/>
      <c r="F188" s="363">
        <v>1</v>
      </c>
      <c r="G188" s="23"/>
      <c r="H188" s="23"/>
      <c r="I188" s="199"/>
      <c r="J188" s="199">
        <v>1</v>
      </c>
      <c r="K188" s="695"/>
      <c r="L188" s="695"/>
      <c r="M188" s="695"/>
      <c r="N188" s="695"/>
      <c r="O188" s="695"/>
      <c r="P188" s="199"/>
      <c r="Q188" s="199"/>
      <c r="R188" s="199"/>
      <c r="S188" s="199"/>
      <c r="T188" s="199"/>
      <c r="U188" s="199"/>
      <c r="V188" s="199"/>
      <c r="W188" s="199"/>
      <c r="X188" s="199"/>
      <c r="Y188" s="199"/>
      <c r="Z188" s="199"/>
      <c r="AA188" s="46"/>
      <c r="AB188" s="46"/>
      <c r="AC188" s="46"/>
      <c r="AD188" s="46"/>
      <c r="AE188" s="46"/>
      <c r="AF188" s="46"/>
    </row>
    <row r="189" spans="2:32" hidden="1" x14ac:dyDescent="0.25">
      <c r="F189" s="219"/>
      <c r="G189" s="219"/>
      <c r="J189" s="199"/>
      <c r="K189" s="695"/>
      <c r="L189" s="695"/>
      <c r="M189" s="695"/>
      <c r="N189" s="695"/>
      <c r="O189" s="695"/>
    </row>
    <row r="190" spans="2:32" hidden="1" x14ac:dyDescent="0.25">
      <c r="B190" s="3" t="s">
        <v>10</v>
      </c>
      <c r="D190" s="32">
        <f>SUM(E190:H190)</f>
        <v>11</v>
      </c>
      <c r="E190" s="21">
        <f>SUM(E191:E201)</f>
        <v>0</v>
      </c>
      <c r="F190" s="21">
        <f t="shared" ref="F190" si="19">SUM(F191:F201)</f>
        <v>0</v>
      </c>
      <c r="G190" s="21">
        <f>SUM(G191:G201)</f>
        <v>0</v>
      </c>
      <c r="H190" s="21">
        <f>SUM(H191:H201)</f>
        <v>11</v>
      </c>
      <c r="J190" s="199"/>
      <c r="K190" s="695"/>
      <c r="L190" s="695"/>
      <c r="M190" s="695"/>
      <c r="N190" s="695"/>
      <c r="O190" s="695"/>
    </row>
    <row r="191" spans="2:32" s="47" customFormat="1" hidden="1" x14ac:dyDescent="0.25">
      <c r="B191" s="47" t="s">
        <v>39</v>
      </c>
      <c r="E191" s="24"/>
      <c r="F191" s="34"/>
      <c r="G191" s="24"/>
      <c r="H191" s="24">
        <v>1</v>
      </c>
      <c r="I191" s="199">
        <v>1</v>
      </c>
      <c r="J191" s="199"/>
      <c r="K191" s="695"/>
      <c r="L191" s="695"/>
      <c r="M191" s="695"/>
      <c r="N191" s="695"/>
      <c r="O191" s="695"/>
      <c r="P191" s="199"/>
      <c r="Q191" s="199"/>
      <c r="R191" s="199"/>
      <c r="S191" s="199"/>
      <c r="T191" s="199"/>
      <c r="U191" s="199"/>
      <c r="V191" s="199"/>
      <c r="W191" s="199"/>
      <c r="X191" s="199"/>
      <c r="Y191" s="199"/>
      <c r="Z191" s="199"/>
      <c r="AA191" s="46"/>
      <c r="AB191" s="46"/>
      <c r="AC191" s="46"/>
      <c r="AD191" s="46"/>
      <c r="AE191" s="46"/>
      <c r="AF191" s="46"/>
    </row>
    <row r="192" spans="2:32" hidden="1" x14ac:dyDescent="0.25">
      <c r="B192" s="1" t="s">
        <v>40</v>
      </c>
      <c r="E192" s="11"/>
      <c r="F192" s="30"/>
      <c r="G192" s="11"/>
      <c r="H192" s="26">
        <v>1</v>
      </c>
      <c r="I192" s="219">
        <v>1</v>
      </c>
      <c r="J192" s="199"/>
      <c r="K192" s="695"/>
      <c r="L192" s="695"/>
      <c r="M192" s="695"/>
      <c r="N192" s="695"/>
      <c r="O192" s="695"/>
      <c r="R192" s="219">
        <v>1</v>
      </c>
    </row>
    <row r="193" spans="2:32" s="47" customFormat="1" hidden="1" x14ac:dyDescent="0.25">
      <c r="B193" s="47" t="s">
        <v>41</v>
      </c>
      <c r="E193" s="11"/>
      <c r="F193" s="194"/>
      <c r="G193" s="11"/>
      <c r="H193" s="11">
        <v>1</v>
      </c>
      <c r="I193" s="199">
        <v>1</v>
      </c>
      <c r="J193" s="199"/>
      <c r="K193" s="695"/>
      <c r="L193" s="695"/>
      <c r="M193" s="695"/>
      <c r="N193" s="695"/>
      <c r="O193" s="695"/>
      <c r="P193" s="199"/>
      <c r="Q193" s="199"/>
      <c r="R193" s="199"/>
      <c r="S193" s="199"/>
      <c r="T193" s="199"/>
      <c r="U193" s="199"/>
      <c r="V193" s="199"/>
      <c r="W193" s="199"/>
      <c r="X193" s="199"/>
      <c r="Y193" s="199"/>
      <c r="Z193" s="199"/>
      <c r="AA193" s="46"/>
      <c r="AB193" s="46"/>
      <c r="AC193" s="46"/>
      <c r="AD193" s="46"/>
      <c r="AE193" s="46"/>
      <c r="AF193" s="46"/>
    </row>
    <row r="194" spans="2:32" hidden="1" x14ac:dyDescent="0.25">
      <c r="B194" s="1" t="s">
        <v>42</v>
      </c>
      <c r="E194" s="11"/>
      <c r="F194" s="30"/>
      <c r="G194" s="11"/>
      <c r="H194" s="26">
        <v>1</v>
      </c>
      <c r="J194" s="199"/>
      <c r="K194" s="695"/>
      <c r="L194" s="695"/>
      <c r="M194" s="695"/>
      <c r="N194" s="695"/>
      <c r="O194" s="695"/>
      <c r="R194" s="219">
        <v>1</v>
      </c>
    </row>
    <row r="195" spans="2:32" s="47" customFormat="1" hidden="1" x14ac:dyDescent="0.25">
      <c r="B195" s="54" t="s">
        <v>43</v>
      </c>
      <c r="E195" s="11"/>
      <c r="F195" s="194"/>
      <c r="G195" s="11"/>
      <c r="H195" s="11">
        <v>1</v>
      </c>
      <c r="I195" s="199">
        <v>1</v>
      </c>
      <c r="J195" s="199"/>
      <c r="K195" s="695"/>
      <c r="L195" s="695"/>
      <c r="M195" s="695"/>
      <c r="N195" s="695"/>
      <c r="O195" s="695"/>
      <c r="P195" s="199"/>
      <c r="Q195" s="199"/>
      <c r="R195" s="199">
        <v>1</v>
      </c>
      <c r="S195" s="199"/>
      <c r="T195" s="199"/>
      <c r="U195" s="199"/>
      <c r="V195" s="199"/>
      <c r="W195" s="199"/>
      <c r="X195" s="199"/>
      <c r="Y195" s="199"/>
      <c r="Z195" s="199"/>
      <c r="AA195" s="46"/>
      <c r="AB195" s="46"/>
      <c r="AC195" s="46"/>
      <c r="AD195" s="46"/>
      <c r="AE195" s="46"/>
      <c r="AF195" s="46"/>
    </row>
    <row r="196" spans="2:32" hidden="1" x14ac:dyDescent="0.25">
      <c r="B196" s="1" t="s">
        <v>44</v>
      </c>
      <c r="E196" s="11"/>
      <c r="F196" s="30"/>
      <c r="G196" s="11"/>
      <c r="H196" s="26">
        <v>1</v>
      </c>
      <c r="J196" s="199"/>
      <c r="K196" s="695"/>
      <c r="L196" s="695"/>
      <c r="M196" s="695"/>
      <c r="N196" s="695"/>
      <c r="O196" s="695"/>
      <c r="S196" s="219">
        <v>1</v>
      </c>
    </row>
    <row r="197" spans="2:32" s="47" customFormat="1" hidden="1" x14ac:dyDescent="0.25">
      <c r="B197" s="47" t="s">
        <v>45</v>
      </c>
      <c r="E197" s="11"/>
      <c r="F197" s="194"/>
      <c r="G197" s="11"/>
      <c r="H197" s="11">
        <v>1</v>
      </c>
      <c r="I197" s="199">
        <v>1</v>
      </c>
      <c r="J197" s="199"/>
      <c r="K197" s="695">
        <v>1</v>
      </c>
      <c r="L197" s="695"/>
      <c r="M197" s="695"/>
      <c r="N197" s="695"/>
      <c r="O197" s="695"/>
      <c r="P197" s="199"/>
      <c r="Q197" s="199"/>
      <c r="R197" s="199"/>
      <c r="S197" s="199">
        <v>1</v>
      </c>
      <c r="T197" s="199"/>
      <c r="U197" s="199"/>
      <c r="V197" s="199"/>
      <c r="W197" s="199"/>
      <c r="X197" s="199"/>
      <c r="Y197" s="199"/>
      <c r="Z197" s="199"/>
      <c r="AA197" s="46"/>
      <c r="AB197" s="46"/>
      <c r="AC197" s="46"/>
      <c r="AD197" s="46"/>
      <c r="AE197" s="46"/>
      <c r="AF197" s="46"/>
    </row>
    <row r="198" spans="2:32" hidden="1" x14ac:dyDescent="0.25">
      <c r="B198" s="1" t="s">
        <v>46</v>
      </c>
      <c r="E198" s="11"/>
      <c r="F198" s="30"/>
      <c r="G198" s="11"/>
      <c r="H198" s="26">
        <v>1</v>
      </c>
      <c r="I198" s="219">
        <v>1</v>
      </c>
      <c r="J198" s="199"/>
      <c r="K198" s="695"/>
      <c r="L198" s="695"/>
      <c r="M198" s="695"/>
      <c r="N198" s="695"/>
      <c r="O198" s="695"/>
    </row>
    <row r="199" spans="2:32" s="47" customFormat="1" hidden="1" x14ac:dyDescent="0.25">
      <c r="B199" s="47" t="s">
        <v>47</v>
      </c>
      <c r="E199" s="11"/>
      <c r="F199" s="194"/>
      <c r="G199" s="11"/>
      <c r="H199" s="11">
        <v>1</v>
      </c>
      <c r="I199" s="199">
        <v>1</v>
      </c>
      <c r="J199" s="199"/>
      <c r="K199" s="695"/>
      <c r="L199" s="695"/>
      <c r="M199" s="695"/>
      <c r="N199" s="695"/>
      <c r="O199" s="695"/>
      <c r="P199" s="199"/>
      <c r="Q199" s="199"/>
      <c r="R199" s="199"/>
      <c r="S199" s="199"/>
      <c r="T199" s="199"/>
      <c r="U199" s="199"/>
      <c r="V199" s="199"/>
      <c r="W199" s="199"/>
      <c r="X199" s="199"/>
      <c r="Y199" s="199"/>
      <c r="Z199" s="199"/>
      <c r="AA199" s="46"/>
      <c r="AB199" s="46"/>
      <c r="AC199" s="46"/>
      <c r="AD199" s="46"/>
      <c r="AE199" s="46"/>
      <c r="AF199" s="46"/>
    </row>
    <row r="200" spans="2:32" hidden="1" x14ac:dyDescent="0.25">
      <c r="B200" s="1" t="s">
        <v>48</v>
      </c>
      <c r="E200" s="11"/>
      <c r="F200" s="30"/>
      <c r="G200" s="11"/>
      <c r="H200" s="26">
        <v>1</v>
      </c>
      <c r="J200" s="199"/>
      <c r="K200" s="695"/>
      <c r="L200" s="695"/>
      <c r="M200" s="695"/>
      <c r="N200" s="695"/>
      <c r="O200" s="695"/>
      <c r="S200" s="219">
        <v>1</v>
      </c>
    </row>
    <row r="201" spans="2:32" s="47" customFormat="1" hidden="1" x14ac:dyDescent="0.25">
      <c r="B201" s="47" t="s">
        <v>96</v>
      </c>
      <c r="E201" s="23"/>
      <c r="F201" s="36"/>
      <c r="G201" s="23"/>
      <c r="H201" s="23">
        <v>1</v>
      </c>
      <c r="I201" s="199">
        <v>1</v>
      </c>
      <c r="J201" s="199"/>
      <c r="K201" s="695"/>
      <c r="L201" s="695"/>
      <c r="M201" s="695"/>
      <c r="N201" s="695"/>
      <c r="O201" s="695"/>
      <c r="P201" s="199"/>
      <c r="Q201" s="199"/>
      <c r="R201" s="199">
        <v>1</v>
      </c>
      <c r="S201" s="199"/>
      <c r="T201" s="199"/>
      <c r="U201" s="199"/>
      <c r="V201" s="199"/>
      <c r="W201" s="199"/>
      <c r="X201" s="199"/>
      <c r="Y201" s="199"/>
      <c r="Z201" s="199"/>
      <c r="AA201" s="46"/>
      <c r="AB201" s="46"/>
      <c r="AC201" s="46"/>
      <c r="AD201" s="46"/>
      <c r="AE201" s="46"/>
      <c r="AF201" s="46"/>
    </row>
    <row r="202" spans="2:32" hidden="1" x14ac:dyDescent="0.25">
      <c r="B202" s="1" t="s">
        <v>7</v>
      </c>
      <c r="E202" s="21" t="s">
        <v>7</v>
      </c>
      <c r="F202" s="219"/>
      <c r="G202" s="219"/>
      <c r="J202" s="199"/>
      <c r="K202" s="695"/>
      <c r="L202" s="695"/>
      <c r="M202" s="695"/>
      <c r="N202" s="695"/>
      <c r="O202" s="695"/>
    </row>
    <row r="203" spans="2:32" hidden="1" x14ac:dyDescent="0.25">
      <c r="B203" s="3" t="s">
        <v>12</v>
      </c>
      <c r="D203" s="32">
        <f>SUM(E203:G203)</f>
        <v>3</v>
      </c>
      <c r="E203" s="21">
        <f>SUM(E204:E214)</f>
        <v>0</v>
      </c>
      <c r="F203" s="21">
        <f t="shared" ref="F203:H203" si="20">SUM(F204:F214)</f>
        <v>3</v>
      </c>
      <c r="G203" s="21">
        <f>SUM(G204:G214)</f>
        <v>0</v>
      </c>
      <c r="H203" s="21">
        <f t="shared" si="20"/>
        <v>8</v>
      </c>
      <c r="J203" s="199"/>
      <c r="K203" s="695"/>
      <c r="L203" s="695"/>
      <c r="M203" s="695"/>
      <c r="N203" s="695"/>
      <c r="O203" s="695"/>
    </row>
    <row r="204" spans="2:32" s="47" customFormat="1" hidden="1" x14ac:dyDescent="0.25">
      <c r="B204" s="47" t="s">
        <v>318</v>
      </c>
      <c r="E204" s="24"/>
      <c r="F204" s="34">
        <v>1</v>
      </c>
      <c r="G204" s="24"/>
      <c r="H204" s="24"/>
      <c r="I204" s="199"/>
      <c r="J204" s="199">
        <v>1</v>
      </c>
      <c r="K204" s="695"/>
      <c r="L204" s="695"/>
      <c r="M204" s="695"/>
      <c r="N204" s="695"/>
      <c r="O204" s="695"/>
      <c r="P204" s="199"/>
      <c r="Q204" s="199"/>
      <c r="R204" s="199"/>
      <c r="S204" s="199"/>
      <c r="T204" s="199"/>
      <c r="U204" s="199"/>
      <c r="V204" s="199"/>
      <c r="W204" s="199"/>
      <c r="X204" s="199"/>
      <c r="Y204" s="199"/>
      <c r="Z204" s="199"/>
      <c r="AA204" s="46"/>
      <c r="AB204" s="46"/>
      <c r="AC204" s="46"/>
      <c r="AD204" s="46"/>
      <c r="AE204" s="46"/>
      <c r="AF204" s="46"/>
    </row>
    <row r="205" spans="2:32" hidden="1" x14ac:dyDescent="0.25">
      <c r="B205" s="1" t="s">
        <v>50</v>
      </c>
      <c r="E205" s="11"/>
      <c r="F205" s="30"/>
      <c r="G205" s="11"/>
      <c r="H205" s="26">
        <v>1</v>
      </c>
      <c r="J205" s="199"/>
      <c r="K205" s="695"/>
      <c r="L205" s="695"/>
      <c r="M205" s="695"/>
      <c r="N205" s="695"/>
      <c r="O205" s="695"/>
      <c r="S205" s="219">
        <v>1</v>
      </c>
    </row>
    <row r="206" spans="2:32" s="47" customFormat="1" hidden="1" x14ac:dyDescent="0.25">
      <c r="B206" s="47" t="s">
        <v>51</v>
      </c>
      <c r="E206" s="11"/>
      <c r="F206" s="194">
        <v>1</v>
      </c>
      <c r="G206" s="11"/>
      <c r="H206" s="11"/>
      <c r="I206" s="199"/>
      <c r="J206" s="199">
        <v>1</v>
      </c>
      <c r="K206" s="695"/>
      <c r="L206" s="695"/>
      <c r="M206" s="695"/>
      <c r="N206" s="695"/>
      <c r="O206" s="695"/>
      <c r="P206" s="199"/>
      <c r="Q206" s="199"/>
      <c r="R206" s="199"/>
      <c r="S206" s="199"/>
      <c r="T206" s="199"/>
      <c r="U206" s="199"/>
      <c r="V206" s="199"/>
      <c r="W206" s="199"/>
      <c r="X206" s="199"/>
      <c r="Y206" s="199"/>
      <c r="Z206" s="199"/>
      <c r="AA206" s="46"/>
      <c r="AB206" s="46"/>
      <c r="AC206" s="46"/>
      <c r="AD206" s="46"/>
      <c r="AE206" s="46"/>
      <c r="AF206" s="46"/>
    </row>
    <row r="207" spans="2:32" hidden="1" x14ac:dyDescent="0.25">
      <c r="B207" s="1" t="s">
        <v>52</v>
      </c>
      <c r="E207" s="11"/>
      <c r="F207" s="30">
        <v>1</v>
      </c>
      <c r="G207" s="11"/>
      <c r="H207" s="26"/>
      <c r="J207" s="199">
        <v>1</v>
      </c>
      <c r="K207" s="695"/>
      <c r="L207" s="695"/>
      <c r="M207" s="695"/>
      <c r="N207" s="695"/>
      <c r="O207" s="695"/>
    </row>
    <row r="208" spans="2:32" s="47" customFormat="1" hidden="1" x14ac:dyDescent="0.25">
      <c r="B208" s="47" t="s">
        <v>53</v>
      </c>
      <c r="E208" s="11"/>
      <c r="F208" s="194"/>
      <c r="G208" s="11"/>
      <c r="H208" s="11">
        <v>1</v>
      </c>
      <c r="I208" s="199">
        <v>1</v>
      </c>
      <c r="J208" s="199"/>
      <c r="K208" s="695"/>
      <c r="L208" s="695"/>
      <c r="M208" s="695"/>
      <c r="N208" s="695"/>
      <c r="O208" s="695"/>
      <c r="P208" s="199"/>
      <c r="Q208" s="199"/>
      <c r="R208" s="199"/>
      <c r="S208" s="199"/>
      <c r="T208" s="199"/>
      <c r="U208" s="199"/>
      <c r="V208" s="199"/>
      <c r="W208" s="199"/>
      <c r="X208" s="199"/>
      <c r="Y208" s="199"/>
      <c r="Z208" s="199"/>
      <c r="AA208" s="46"/>
      <c r="AB208" s="46"/>
      <c r="AC208" s="46"/>
      <c r="AD208" s="46"/>
      <c r="AE208" s="46"/>
      <c r="AF208" s="46"/>
    </row>
    <row r="209" spans="2:32" hidden="1" x14ac:dyDescent="0.25">
      <c r="B209" s="1" t="s">
        <v>54</v>
      </c>
      <c r="E209" s="11"/>
      <c r="F209" s="30"/>
      <c r="G209" s="11"/>
      <c r="H209" s="26">
        <v>1</v>
      </c>
      <c r="I209" s="219">
        <v>1</v>
      </c>
      <c r="J209" s="199"/>
      <c r="K209" s="695"/>
      <c r="L209" s="695"/>
      <c r="M209" s="695"/>
      <c r="N209" s="695"/>
      <c r="O209" s="695"/>
      <c r="S209" s="219">
        <v>1</v>
      </c>
    </row>
    <row r="210" spans="2:32" s="47" customFormat="1" hidden="1" x14ac:dyDescent="0.25">
      <c r="B210" s="47" t="s">
        <v>55</v>
      </c>
      <c r="E210" s="11"/>
      <c r="F210" s="194"/>
      <c r="G210" s="11"/>
      <c r="H210" s="11">
        <v>1</v>
      </c>
      <c r="I210" s="199">
        <v>1</v>
      </c>
      <c r="J210" s="199"/>
      <c r="K210" s="695"/>
      <c r="L210" s="695"/>
      <c r="M210" s="695"/>
      <c r="N210" s="695"/>
      <c r="O210" s="695"/>
      <c r="P210" s="199"/>
      <c r="Q210" s="199"/>
      <c r="R210" s="199">
        <v>1</v>
      </c>
      <c r="S210" s="199">
        <v>1</v>
      </c>
      <c r="T210" s="199"/>
      <c r="U210" s="199"/>
      <c r="V210" s="199"/>
      <c r="W210" s="199"/>
      <c r="X210" s="199"/>
      <c r="Y210" s="199"/>
      <c r="Z210" s="199"/>
      <c r="AA210" s="46"/>
      <c r="AB210" s="46"/>
      <c r="AC210" s="46"/>
      <c r="AD210" s="46"/>
      <c r="AE210" s="46"/>
      <c r="AF210" s="46"/>
    </row>
    <row r="211" spans="2:32" hidden="1" x14ac:dyDescent="0.25">
      <c r="B211" s="1" t="s">
        <v>56</v>
      </c>
      <c r="E211" s="11"/>
      <c r="F211" s="30"/>
      <c r="G211" s="11"/>
      <c r="H211" s="26">
        <v>1</v>
      </c>
      <c r="I211" s="219">
        <v>1</v>
      </c>
      <c r="J211" s="199"/>
      <c r="K211" s="695"/>
      <c r="L211" s="695"/>
      <c r="M211" s="695"/>
      <c r="N211" s="695"/>
      <c r="O211" s="695"/>
      <c r="AD211" s="21">
        <v>1</v>
      </c>
      <c r="AE211" s="21">
        <v>1</v>
      </c>
    </row>
    <row r="212" spans="2:32" s="47" customFormat="1" hidden="1" x14ac:dyDescent="0.25">
      <c r="B212" s="47" t="s">
        <v>57</v>
      </c>
      <c r="E212" s="11"/>
      <c r="F212" s="194"/>
      <c r="G212" s="11"/>
      <c r="H212" s="11">
        <v>1</v>
      </c>
      <c r="I212" s="199"/>
      <c r="J212" s="199"/>
      <c r="K212" s="695"/>
      <c r="L212" s="695"/>
      <c r="M212" s="695"/>
      <c r="N212" s="695"/>
      <c r="O212" s="695"/>
      <c r="P212" s="199"/>
      <c r="Q212" s="199"/>
      <c r="R212" s="199">
        <v>1</v>
      </c>
      <c r="S212" s="199"/>
      <c r="T212" s="199"/>
      <c r="U212" s="199"/>
      <c r="V212" s="199"/>
      <c r="W212" s="199"/>
      <c r="X212" s="199"/>
      <c r="Y212" s="199"/>
      <c r="Z212" s="199"/>
      <c r="AA212" s="46"/>
      <c r="AB212" s="46"/>
      <c r="AC212" s="46"/>
      <c r="AD212" s="46"/>
      <c r="AE212" s="46"/>
      <c r="AF212" s="46"/>
    </row>
    <row r="213" spans="2:32" hidden="1" x14ac:dyDescent="0.25">
      <c r="B213" s="1" t="s">
        <v>58</v>
      </c>
      <c r="E213" s="11"/>
      <c r="F213" s="30"/>
      <c r="G213" s="11"/>
      <c r="H213" s="26">
        <v>1</v>
      </c>
      <c r="I213" s="219">
        <v>1</v>
      </c>
      <c r="J213" s="199"/>
      <c r="K213" s="695"/>
      <c r="L213" s="695"/>
      <c r="M213" s="695"/>
      <c r="N213" s="695"/>
      <c r="O213" s="695"/>
      <c r="AE213" s="21">
        <v>1</v>
      </c>
      <c r="AF213" s="21">
        <v>1</v>
      </c>
    </row>
    <row r="214" spans="2:32" s="47" customFormat="1" hidden="1" x14ac:dyDescent="0.25">
      <c r="B214" s="47" t="s">
        <v>59</v>
      </c>
      <c r="E214" s="23"/>
      <c r="F214" s="36"/>
      <c r="G214" s="23"/>
      <c r="H214" s="23">
        <v>1</v>
      </c>
      <c r="I214" s="199">
        <v>1</v>
      </c>
      <c r="J214" s="199"/>
      <c r="K214" s="695"/>
      <c r="L214" s="695"/>
      <c r="M214" s="695"/>
      <c r="N214" s="695"/>
      <c r="O214" s="695"/>
      <c r="P214" s="199"/>
      <c r="Q214" s="199"/>
      <c r="R214" s="199"/>
      <c r="S214" s="199"/>
      <c r="T214" s="199"/>
      <c r="U214" s="199"/>
      <c r="V214" s="199"/>
      <c r="W214" s="199"/>
      <c r="X214" s="199"/>
      <c r="Y214" s="199"/>
      <c r="Z214" s="199"/>
      <c r="AA214" s="46"/>
      <c r="AB214" s="46"/>
      <c r="AC214" s="46"/>
      <c r="AD214" s="46"/>
      <c r="AE214" s="46"/>
      <c r="AF214" s="46"/>
    </row>
    <row r="215" spans="2:32" hidden="1" x14ac:dyDescent="0.25">
      <c r="B215" s="3" t="s">
        <v>11</v>
      </c>
      <c r="D215" s="32">
        <f>SUM(E215:G215)</f>
        <v>4</v>
      </c>
      <c r="E215" s="21">
        <f>SUM(E216:E221)</f>
        <v>1</v>
      </c>
      <c r="F215" s="21">
        <f t="shared" ref="F215:H215" si="21">SUM(F216:F221)</f>
        <v>3</v>
      </c>
      <c r="G215" s="21">
        <f>SUM(G216:G221)</f>
        <v>0</v>
      </c>
      <c r="H215" s="21">
        <f t="shared" si="21"/>
        <v>2</v>
      </c>
      <c r="J215" s="199"/>
      <c r="K215" s="695"/>
      <c r="L215" s="695"/>
      <c r="M215" s="695"/>
      <c r="N215" s="695"/>
      <c r="O215" s="695"/>
    </row>
    <row r="216" spans="2:32" s="47" customFormat="1" hidden="1" x14ac:dyDescent="0.25">
      <c r="B216" s="47" t="s">
        <v>60</v>
      </c>
      <c r="E216" s="24"/>
      <c r="F216" s="34"/>
      <c r="G216" s="24"/>
      <c r="H216" s="24">
        <v>1</v>
      </c>
      <c r="I216" s="199"/>
      <c r="J216" s="199"/>
      <c r="K216" s="695"/>
      <c r="L216" s="695"/>
      <c r="M216" s="695"/>
      <c r="N216" s="695"/>
      <c r="O216" s="695"/>
      <c r="P216" s="364">
        <v>1</v>
      </c>
      <c r="Q216" s="199"/>
      <c r="R216" s="199"/>
      <c r="S216" s="199"/>
      <c r="T216" s="199"/>
      <c r="U216" s="199"/>
      <c r="V216" s="199"/>
      <c r="W216" s="199"/>
      <c r="X216" s="199"/>
      <c r="Y216" s="199"/>
      <c r="Z216" s="199"/>
      <c r="AA216" s="46"/>
      <c r="AB216" s="46"/>
      <c r="AC216" s="46"/>
      <c r="AD216" s="46"/>
      <c r="AE216" s="46"/>
      <c r="AF216" s="46"/>
    </row>
    <row r="217" spans="2:32" hidden="1" x14ac:dyDescent="0.25">
      <c r="B217" s="1" t="s">
        <v>61</v>
      </c>
      <c r="E217" s="11"/>
      <c r="F217" s="30">
        <v>1</v>
      </c>
      <c r="G217" s="26"/>
      <c r="H217" s="26"/>
      <c r="J217" s="199">
        <v>1</v>
      </c>
      <c r="K217" s="695"/>
      <c r="L217" s="695"/>
      <c r="M217" s="695"/>
      <c r="N217" s="695"/>
      <c r="O217" s="695"/>
    </row>
    <row r="218" spans="2:32" s="47" customFormat="1" hidden="1" x14ac:dyDescent="0.25">
      <c r="B218" s="47" t="s">
        <v>62</v>
      </c>
      <c r="E218" s="11">
        <v>1</v>
      </c>
      <c r="F218" s="194"/>
      <c r="G218" s="11"/>
      <c r="H218" s="11"/>
      <c r="I218" s="199"/>
      <c r="J218" s="199"/>
      <c r="K218" s="695"/>
      <c r="L218" s="695"/>
      <c r="M218" s="695"/>
      <c r="N218" s="695"/>
      <c r="O218" s="695"/>
      <c r="P218" s="199"/>
      <c r="Q218" s="199"/>
      <c r="R218" s="199"/>
      <c r="S218" s="199"/>
      <c r="T218" s="199"/>
      <c r="U218" s="199"/>
      <c r="V218" s="199"/>
      <c r="W218" s="199"/>
      <c r="X218" s="199"/>
      <c r="Y218" s="199"/>
      <c r="Z218" s="199"/>
      <c r="AA218" s="46"/>
      <c r="AB218" s="46"/>
      <c r="AC218" s="46"/>
      <c r="AD218" s="46"/>
      <c r="AE218" s="46"/>
      <c r="AF218" s="46"/>
    </row>
    <row r="219" spans="2:32" hidden="1" x14ac:dyDescent="0.25">
      <c r="B219" s="1" t="s">
        <v>63</v>
      </c>
      <c r="E219" s="11"/>
      <c r="F219" s="30">
        <v>1</v>
      </c>
      <c r="G219" s="26"/>
      <c r="H219" s="26"/>
      <c r="J219" s="199">
        <v>1</v>
      </c>
      <c r="K219" s="695"/>
      <c r="L219" s="695"/>
      <c r="M219" s="695"/>
      <c r="N219" s="695"/>
      <c r="O219" s="695"/>
    </row>
    <row r="220" spans="2:32" s="47" customFormat="1" hidden="1" x14ac:dyDescent="0.25">
      <c r="B220" s="47" t="s">
        <v>64</v>
      </c>
      <c r="E220" s="11"/>
      <c r="F220" s="194">
        <v>1</v>
      </c>
      <c r="G220" s="11"/>
      <c r="H220" s="11"/>
      <c r="I220" s="199"/>
      <c r="J220" s="199">
        <v>1</v>
      </c>
      <c r="K220" s="695"/>
      <c r="L220" s="695"/>
      <c r="M220" s="695"/>
      <c r="N220" s="695"/>
      <c r="O220" s="695"/>
      <c r="P220" s="199"/>
      <c r="Q220" s="199"/>
      <c r="R220" s="199"/>
      <c r="S220" s="199"/>
      <c r="T220" s="199"/>
      <c r="U220" s="199"/>
      <c r="V220" s="199"/>
      <c r="W220" s="199"/>
      <c r="X220" s="199"/>
      <c r="Y220" s="199"/>
      <c r="Z220" s="199"/>
      <c r="AA220" s="46"/>
      <c r="AB220" s="46"/>
      <c r="AC220" s="46"/>
      <c r="AD220" s="46"/>
      <c r="AE220" s="46"/>
      <c r="AF220" s="46"/>
    </row>
    <row r="221" spans="2:32" hidden="1" x14ac:dyDescent="0.25">
      <c r="B221" s="1" t="s">
        <v>65</v>
      </c>
      <c r="E221" s="23"/>
      <c r="F221" s="196"/>
      <c r="G221" s="27"/>
      <c r="H221" s="27">
        <v>1</v>
      </c>
      <c r="J221" s="199"/>
      <c r="K221" s="695"/>
      <c r="L221" s="695"/>
      <c r="M221" s="695"/>
      <c r="N221" s="695"/>
      <c r="O221" s="695"/>
      <c r="T221" s="219" t="s">
        <v>495</v>
      </c>
    </row>
    <row r="222" spans="2:32" hidden="1" x14ac:dyDescent="0.25">
      <c r="B222" s="3" t="s">
        <v>9</v>
      </c>
      <c r="D222" s="32">
        <f>SUM(E222:H222)</f>
        <v>27</v>
      </c>
      <c r="E222" s="21">
        <f>SUM(E223:E250)</f>
        <v>5</v>
      </c>
      <c r="F222" s="21">
        <f>SUM(F223:F250)</f>
        <v>5</v>
      </c>
      <c r="G222" s="21">
        <f>SUM(G223:G250)</f>
        <v>0</v>
      </c>
      <c r="H222" s="21">
        <f>SUM(H223:H250)</f>
        <v>17</v>
      </c>
      <c r="J222" s="199"/>
      <c r="K222" s="695"/>
      <c r="L222" s="695"/>
      <c r="M222" s="695"/>
      <c r="N222" s="695"/>
      <c r="O222" s="695"/>
    </row>
    <row r="223" spans="2:32" hidden="1" x14ac:dyDescent="0.25">
      <c r="E223" s="24"/>
      <c r="F223" s="29"/>
      <c r="G223" s="24"/>
      <c r="H223" s="25"/>
      <c r="J223" s="199"/>
      <c r="K223" s="695"/>
      <c r="L223" s="695"/>
      <c r="M223" s="695"/>
      <c r="N223" s="695"/>
      <c r="O223" s="695"/>
    </row>
    <row r="224" spans="2:32" s="47" customFormat="1" hidden="1" x14ac:dyDescent="0.25">
      <c r="B224" s="47" t="s">
        <v>66</v>
      </c>
      <c r="E224" s="11"/>
      <c r="F224" s="194"/>
      <c r="G224" s="11"/>
      <c r="H224" s="11">
        <v>1</v>
      </c>
      <c r="I224" s="199"/>
      <c r="J224" s="199"/>
      <c r="K224" s="695"/>
      <c r="L224" s="695"/>
      <c r="M224" s="695"/>
      <c r="N224" s="695"/>
      <c r="O224" s="695"/>
      <c r="P224" s="199"/>
      <c r="Q224" s="199"/>
      <c r="R224" s="199">
        <v>1</v>
      </c>
      <c r="S224" s="199"/>
      <c r="T224" s="199"/>
      <c r="U224" s="199"/>
      <c r="V224" s="199"/>
      <c r="W224" s="199"/>
      <c r="X224" s="199"/>
      <c r="Y224" s="199"/>
      <c r="Z224" s="199"/>
      <c r="AA224" s="46"/>
      <c r="AB224" s="46"/>
      <c r="AC224" s="46"/>
      <c r="AD224" s="46"/>
      <c r="AE224" s="46"/>
      <c r="AF224" s="46"/>
    </row>
    <row r="225" spans="2:32" hidden="1" x14ac:dyDescent="0.25">
      <c r="B225" s="1" t="s">
        <v>67</v>
      </c>
      <c r="E225" s="11"/>
      <c r="F225" s="30"/>
      <c r="G225" s="11"/>
      <c r="H225" s="26">
        <v>1</v>
      </c>
      <c r="J225" s="199"/>
      <c r="K225" s="695"/>
      <c r="L225" s="695"/>
      <c r="M225" s="695"/>
      <c r="N225" s="695"/>
      <c r="O225" s="695"/>
      <c r="R225" s="219">
        <v>1</v>
      </c>
    </row>
    <row r="226" spans="2:32" s="47" customFormat="1" hidden="1" x14ac:dyDescent="0.25">
      <c r="B226" s="47" t="s">
        <v>68</v>
      </c>
      <c r="E226" s="11"/>
      <c r="F226" s="194"/>
      <c r="G226" s="11"/>
      <c r="H226" s="11">
        <v>1</v>
      </c>
      <c r="I226" s="199">
        <v>1</v>
      </c>
      <c r="J226" s="199"/>
      <c r="K226" s="695"/>
      <c r="L226" s="695"/>
      <c r="M226" s="695"/>
      <c r="N226" s="695"/>
      <c r="O226" s="695"/>
      <c r="P226" s="199"/>
      <c r="Q226" s="199"/>
      <c r="R226" s="199"/>
      <c r="S226" s="199"/>
      <c r="T226" s="199"/>
      <c r="U226" s="199"/>
      <c r="V226" s="199"/>
      <c r="W226" s="199"/>
      <c r="X226" s="199"/>
      <c r="Y226" s="199"/>
      <c r="Z226" s="199"/>
      <c r="AA226" s="46"/>
      <c r="AB226" s="46"/>
      <c r="AC226" s="46"/>
      <c r="AD226" s="46"/>
      <c r="AE226" s="46"/>
      <c r="AF226" s="46"/>
    </row>
    <row r="227" spans="2:32" hidden="1" x14ac:dyDescent="0.25">
      <c r="B227" s="1" t="s">
        <v>69</v>
      </c>
      <c r="E227" s="11"/>
      <c r="F227" s="30"/>
      <c r="G227" s="11"/>
      <c r="H227" s="26">
        <v>1</v>
      </c>
      <c r="I227" s="219">
        <v>1</v>
      </c>
      <c r="J227" s="199"/>
      <c r="K227" s="695"/>
      <c r="L227" s="695"/>
      <c r="M227" s="695"/>
      <c r="N227" s="695"/>
      <c r="O227" s="695"/>
    </row>
    <row r="228" spans="2:32" s="47" customFormat="1" hidden="1" x14ac:dyDescent="0.25">
      <c r="B228" s="47" t="s">
        <v>70</v>
      </c>
      <c r="E228" s="11">
        <v>1</v>
      </c>
      <c r="F228" s="194"/>
      <c r="G228" s="11"/>
      <c r="H228" s="11"/>
      <c r="I228" s="199"/>
      <c r="J228" s="199"/>
      <c r="K228" s="695"/>
      <c r="L228" s="695"/>
      <c r="M228" s="695"/>
      <c r="N228" s="695"/>
      <c r="O228" s="695"/>
      <c r="P228" s="199"/>
      <c r="Q228" s="199"/>
      <c r="R228" s="199"/>
      <c r="S228" s="199"/>
      <c r="T228" s="199"/>
      <c r="U228" s="199"/>
      <c r="V228" s="199"/>
      <c r="W228" s="199"/>
      <c r="X228" s="199"/>
      <c r="Y228" s="199"/>
      <c r="Z228" s="199"/>
      <c r="AA228" s="46"/>
      <c r="AB228" s="46"/>
      <c r="AC228" s="46"/>
      <c r="AD228" s="46"/>
      <c r="AE228" s="46"/>
      <c r="AF228" s="46"/>
    </row>
    <row r="229" spans="2:32" hidden="1" x14ac:dyDescent="0.25">
      <c r="B229" s="1" t="s">
        <v>71</v>
      </c>
      <c r="E229" s="11"/>
      <c r="F229" s="30"/>
      <c r="G229" s="11"/>
      <c r="H229" s="26">
        <v>1</v>
      </c>
      <c r="I229" s="219">
        <v>1</v>
      </c>
      <c r="J229" s="199"/>
      <c r="K229" s="695"/>
      <c r="L229" s="695"/>
      <c r="M229" s="695"/>
      <c r="N229" s="695"/>
      <c r="O229" s="695"/>
    </row>
    <row r="230" spans="2:32" s="47" customFormat="1" hidden="1" x14ac:dyDescent="0.25">
      <c r="B230" s="47" t="s">
        <v>72</v>
      </c>
      <c r="E230" s="11">
        <v>1</v>
      </c>
      <c r="F230" s="194"/>
      <c r="G230" s="11"/>
      <c r="H230" s="11"/>
      <c r="I230" s="199"/>
      <c r="J230" s="199"/>
      <c r="K230" s="695"/>
      <c r="L230" s="695"/>
      <c r="M230" s="695"/>
      <c r="N230" s="695"/>
      <c r="O230" s="695"/>
      <c r="P230" s="199"/>
      <c r="Q230" s="199"/>
      <c r="R230" s="199"/>
      <c r="S230" s="199"/>
      <c r="T230" s="199"/>
      <c r="U230" s="199"/>
      <c r="V230" s="199"/>
      <c r="W230" s="199"/>
      <c r="X230" s="199"/>
      <c r="Y230" s="199"/>
      <c r="Z230" s="199"/>
      <c r="AA230" s="46"/>
      <c r="AB230" s="46"/>
      <c r="AC230" s="46"/>
      <c r="AD230" s="46"/>
      <c r="AE230" s="46"/>
      <c r="AF230" s="46"/>
    </row>
    <row r="231" spans="2:32" hidden="1" x14ac:dyDescent="0.25">
      <c r="B231" s="1" t="s">
        <v>73</v>
      </c>
      <c r="E231" s="11"/>
      <c r="F231" s="30"/>
      <c r="G231" s="11"/>
      <c r="H231" s="26">
        <v>1</v>
      </c>
      <c r="J231" s="199"/>
      <c r="K231" s="695"/>
      <c r="L231" s="695"/>
      <c r="M231" s="695"/>
      <c r="N231" s="695"/>
      <c r="O231" s="695"/>
      <c r="R231" s="219">
        <v>1</v>
      </c>
    </row>
    <row r="232" spans="2:32" s="47" customFormat="1" hidden="1" x14ac:dyDescent="0.25">
      <c r="B232" s="47" t="s">
        <v>74</v>
      </c>
      <c r="E232" s="11"/>
      <c r="F232" s="194">
        <v>1</v>
      </c>
      <c r="G232" s="11"/>
      <c r="H232" s="11"/>
      <c r="I232" s="199"/>
      <c r="J232" s="199">
        <v>1</v>
      </c>
      <c r="K232" s="695"/>
      <c r="L232" s="695"/>
      <c r="M232" s="695"/>
      <c r="N232" s="695"/>
      <c r="O232" s="695"/>
      <c r="P232" s="199"/>
      <c r="Q232" s="199"/>
      <c r="R232" s="199"/>
      <c r="S232" s="199"/>
      <c r="T232" s="199"/>
      <c r="U232" s="199"/>
      <c r="V232" s="199"/>
      <c r="W232" s="199"/>
      <c r="X232" s="199"/>
      <c r="Y232" s="199"/>
      <c r="Z232" s="199"/>
      <c r="AA232" s="46"/>
      <c r="AB232" s="46"/>
      <c r="AC232" s="46"/>
      <c r="AD232" s="46"/>
      <c r="AE232" s="46"/>
      <c r="AF232" s="46"/>
    </row>
    <row r="233" spans="2:32" hidden="1" x14ac:dyDescent="0.25">
      <c r="B233" s="1" t="s">
        <v>75</v>
      </c>
      <c r="E233" s="11"/>
      <c r="F233" s="30"/>
      <c r="G233" s="11"/>
      <c r="H233" s="26">
        <v>1</v>
      </c>
      <c r="I233" s="219">
        <v>1</v>
      </c>
      <c r="J233" s="199"/>
      <c r="K233" s="695"/>
      <c r="L233" s="695"/>
      <c r="M233" s="695"/>
      <c r="N233" s="695"/>
      <c r="O233" s="695"/>
    </row>
    <row r="234" spans="2:32" s="47" customFormat="1" hidden="1" x14ac:dyDescent="0.25">
      <c r="B234" s="47" t="s">
        <v>76</v>
      </c>
      <c r="E234" s="11"/>
      <c r="F234" s="194">
        <v>1</v>
      </c>
      <c r="G234" s="11"/>
      <c r="H234" s="11"/>
      <c r="I234" s="199"/>
      <c r="J234" s="199">
        <v>1</v>
      </c>
      <c r="K234" s="695"/>
      <c r="L234" s="695"/>
      <c r="M234" s="695"/>
      <c r="N234" s="695"/>
      <c r="O234" s="695"/>
      <c r="P234" s="199"/>
      <c r="Q234" s="199"/>
      <c r="R234" s="199"/>
      <c r="S234" s="199"/>
      <c r="T234" s="199"/>
      <c r="U234" s="199"/>
      <c r="V234" s="199"/>
      <c r="W234" s="199"/>
      <c r="X234" s="199"/>
      <c r="Y234" s="199"/>
      <c r="Z234" s="199"/>
      <c r="AA234" s="46"/>
      <c r="AB234" s="46"/>
      <c r="AC234" s="46"/>
      <c r="AD234" s="46"/>
      <c r="AE234" s="46"/>
      <c r="AF234" s="46"/>
    </row>
    <row r="235" spans="2:32" hidden="1" x14ac:dyDescent="0.25">
      <c r="B235" s="1" t="s">
        <v>77</v>
      </c>
      <c r="E235" s="11"/>
      <c r="F235" s="30"/>
      <c r="G235" s="11"/>
      <c r="H235" s="26">
        <v>1</v>
      </c>
      <c r="I235" s="219">
        <v>1</v>
      </c>
      <c r="J235" s="199"/>
      <c r="K235" s="695"/>
      <c r="L235" s="695"/>
      <c r="M235" s="695"/>
      <c r="N235" s="695"/>
      <c r="O235" s="695"/>
    </row>
    <row r="236" spans="2:32" s="47" customFormat="1" hidden="1" x14ac:dyDescent="0.25">
      <c r="B236" s="47" t="s">
        <v>78</v>
      </c>
      <c r="E236" s="11">
        <v>1</v>
      </c>
      <c r="F236" s="194"/>
      <c r="G236" s="11"/>
      <c r="H236" s="11"/>
      <c r="I236" s="199"/>
      <c r="J236" s="199"/>
      <c r="K236" s="695"/>
      <c r="L236" s="695"/>
      <c r="M236" s="695"/>
      <c r="N236" s="695"/>
      <c r="O236" s="695"/>
      <c r="P236" s="199"/>
      <c r="Q236" s="199"/>
      <c r="R236" s="199"/>
      <c r="S236" s="199"/>
      <c r="T236" s="199"/>
      <c r="U236" s="199"/>
      <c r="V236" s="199"/>
      <c r="W236" s="199"/>
      <c r="X236" s="199"/>
      <c r="Y236" s="199"/>
      <c r="Z236" s="199"/>
      <c r="AA236" s="46"/>
      <c r="AB236" s="46"/>
      <c r="AC236" s="46"/>
      <c r="AD236" s="46"/>
      <c r="AE236" s="46"/>
      <c r="AF236" s="46"/>
    </row>
    <row r="237" spans="2:32" hidden="1" x14ac:dyDescent="0.25">
      <c r="B237" s="1" t="s">
        <v>79</v>
      </c>
      <c r="E237" s="11"/>
      <c r="F237" s="30"/>
      <c r="G237" s="11"/>
      <c r="H237" s="26">
        <v>1</v>
      </c>
      <c r="J237" s="199"/>
      <c r="K237" s="695"/>
      <c r="L237" s="695"/>
      <c r="M237" s="695"/>
      <c r="N237" s="695"/>
      <c r="O237" s="695"/>
      <c r="R237" s="219">
        <v>1</v>
      </c>
      <c r="AE237" s="21">
        <v>1</v>
      </c>
    </row>
    <row r="238" spans="2:32" s="47" customFormat="1" hidden="1" x14ac:dyDescent="0.25">
      <c r="B238" s="47" t="s">
        <v>101</v>
      </c>
      <c r="E238" s="11"/>
      <c r="F238" s="194">
        <v>1</v>
      </c>
      <c r="G238" s="11"/>
      <c r="H238" s="11"/>
      <c r="I238" s="199"/>
      <c r="J238" s="199">
        <v>1</v>
      </c>
      <c r="K238" s="695"/>
      <c r="L238" s="695"/>
      <c r="M238" s="695"/>
      <c r="N238" s="695"/>
      <c r="O238" s="695"/>
      <c r="P238" s="199"/>
      <c r="Q238" s="199"/>
      <c r="R238" s="199"/>
      <c r="S238" s="199"/>
      <c r="T238" s="199"/>
      <c r="U238" s="199"/>
      <c r="V238" s="199"/>
      <c r="W238" s="199"/>
      <c r="X238" s="199"/>
      <c r="Y238" s="199"/>
      <c r="Z238" s="199"/>
      <c r="AA238" s="46"/>
      <c r="AB238" s="46"/>
      <c r="AC238" s="46"/>
      <c r="AD238" s="46"/>
      <c r="AE238" s="46"/>
      <c r="AF238" s="46"/>
    </row>
    <row r="239" spans="2:32" hidden="1" x14ac:dyDescent="0.25">
      <c r="B239" s="1" t="s">
        <v>97</v>
      </c>
      <c r="E239" s="11"/>
      <c r="F239" s="30"/>
      <c r="G239" s="11"/>
      <c r="H239" s="26">
        <v>1</v>
      </c>
      <c r="I239" s="219">
        <v>1</v>
      </c>
      <c r="J239" s="199"/>
      <c r="K239" s="695"/>
      <c r="L239" s="695"/>
      <c r="M239" s="695"/>
      <c r="N239" s="695"/>
      <c r="O239" s="695"/>
    </row>
    <row r="240" spans="2:32" s="47" customFormat="1" hidden="1" x14ac:dyDescent="0.25">
      <c r="B240" s="47" t="s">
        <v>98</v>
      </c>
      <c r="E240" s="11"/>
      <c r="F240" s="194"/>
      <c r="G240" s="11"/>
      <c r="H240" s="11">
        <v>1</v>
      </c>
      <c r="I240" s="199"/>
      <c r="J240" s="199"/>
      <c r="K240" s="695"/>
      <c r="L240" s="695"/>
      <c r="M240" s="695"/>
      <c r="N240" s="695"/>
      <c r="O240" s="695"/>
      <c r="P240" s="199"/>
      <c r="Q240" s="199"/>
      <c r="R240" s="199">
        <v>1</v>
      </c>
      <c r="S240" s="199"/>
      <c r="T240" s="199"/>
      <c r="U240" s="199"/>
      <c r="V240" s="199"/>
      <c r="W240" s="199"/>
      <c r="X240" s="199"/>
      <c r="Y240" s="199"/>
      <c r="Z240" s="199"/>
      <c r="AA240" s="46"/>
      <c r="AB240" s="46"/>
      <c r="AC240" s="46"/>
      <c r="AD240" s="46"/>
      <c r="AE240" s="46"/>
      <c r="AF240" s="46"/>
    </row>
    <row r="241" spans="2:32" hidden="1" x14ac:dyDescent="0.25">
      <c r="B241" s="1" t="s">
        <v>99</v>
      </c>
      <c r="E241" s="11"/>
      <c r="F241" s="30">
        <v>1</v>
      </c>
      <c r="G241" s="11"/>
      <c r="H241" s="26"/>
      <c r="J241" s="199">
        <v>1</v>
      </c>
      <c r="K241" s="695"/>
      <c r="L241" s="695"/>
      <c r="M241" s="695"/>
      <c r="N241" s="695"/>
      <c r="O241" s="695"/>
    </row>
    <row r="242" spans="2:32" s="47" customFormat="1" hidden="1" x14ac:dyDescent="0.25">
      <c r="B242" s="47" t="s">
        <v>80</v>
      </c>
      <c r="E242" s="11">
        <v>1</v>
      </c>
      <c r="F242" s="194"/>
      <c r="G242" s="11"/>
      <c r="H242" s="11"/>
      <c r="I242" s="199"/>
      <c r="J242" s="199"/>
      <c r="K242" s="695"/>
      <c r="L242" s="695"/>
      <c r="M242" s="695"/>
      <c r="N242" s="695"/>
      <c r="O242" s="695"/>
      <c r="P242" s="199"/>
      <c r="Q242" s="199"/>
      <c r="R242" s="199"/>
      <c r="S242" s="199"/>
      <c r="T242" s="199"/>
      <c r="U242" s="199"/>
      <c r="V242" s="199"/>
      <c r="W242" s="199"/>
      <c r="X242" s="199"/>
      <c r="Y242" s="199"/>
      <c r="Z242" s="199"/>
      <c r="AA242" s="46"/>
      <c r="AB242" s="46"/>
      <c r="AC242" s="46"/>
      <c r="AD242" s="46"/>
      <c r="AE242" s="46"/>
      <c r="AF242" s="46"/>
    </row>
    <row r="243" spans="2:32" hidden="1" x14ac:dyDescent="0.25">
      <c r="B243" s="1" t="s">
        <v>81</v>
      </c>
      <c r="E243" s="11"/>
      <c r="F243" s="30"/>
      <c r="G243" s="11"/>
      <c r="H243" s="26">
        <v>1</v>
      </c>
      <c r="J243" s="199"/>
      <c r="K243" s="695"/>
      <c r="L243" s="695"/>
      <c r="M243" s="695"/>
      <c r="N243" s="695"/>
      <c r="O243" s="695"/>
      <c r="R243" s="219">
        <v>1</v>
      </c>
    </row>
    <row r="244" spans="2:32" s="47" customFormat="1" hidden="1" x14ac:dyDescent="0.25">
      <c r="B244" s="47" t="s">
        <v>100</v>
      </c>
      <c r="E244" s="11"/>
      <c r="F244" s="194"/>
      <c r="G244" s="11"/>
      <c r="H244" s="11">
        <v>1</v>
      </c>
      <c r="I244" s="199">
        <v>1</v>
      </c>
      <c r="J244" s="199"/>
      <c r="K244" s="695"/>
      <c r="L244" s="695"/>
      <c r="M244" s="695"/>
      <c r="N244" s="695"/>
      <c r="O244" s="695"/>
      <c r="P244" s="199"/>
      <c r="Q244" s="199"/>
      <c r="R244" s="199"/>
      <c r="S244" s="199"/>
      <c r="T244" s="199"/>
      <c r="U244" s="199"/>
      <c r="V244" s="199"/>
      <c r="W244" s="199"/>
      <c r="X244" s="199"/>
      <c r="Y244" s="199"/>
      <c r="Z244" s="199"/>
      <c r="AA244" s="46"/>
      <c r="AB244" s="46"/>
      <c r="AC244" s="46"/>
      <c r="AD244" s="46">
        <v>1</v>
      </c>
      <c r="AE244" s="46"/>
      <c r="AF244" s="46"/>
    </row>
    <row r="245" spans="2:32" hidden="1" x14ac:dyDescent="0.25">
      <c r="B245" s="1" t="s">
        <v>82</v>
      </c>
      <c r="E245" s="11"/>
      <c r="F245" s="30"/>
      <c r="G245" s="11"/>
      <c r="H245" s="26">
        <v>1</v>
      </c>
      <c r="I245" s="219">
        <v>1</v>
      </c>
      <c r="J245" s="199"/>
      <c r="K245" s="695"/>
      <c r="L245" s="695"/>
      <c r="M245" s="695"/>
      <c r="N245" s="695"/>
      <c r="O245" s="695"/>
    </row>
    <row r="246" spans="2:32" s="47" customFormat="1" hidden="1" x14ac:dyDescent="0.25">
      <c r="B246" s="47" t="s">
        <v>83</v>
      </c>
      <c r="E246" s="11"/>
      <c r="F246" s="194"/>
      <c r="G246" s="11"/>
      <c r="H246" s="11">
        <v>1</v>
      </c>
      <c r="I246" s="199"/>
      <c r="J246" s="199"/>
      <c r="K246" s="695"/>
      <c r="L246" s="695"/>
      <c r="M246" s="695"/>
      <c r="N246" s="695"/>
      <c r="O246" s="695"/>
      <c r="P246" s="199"/>
      <c r="Q246" s="199"/>
      <c r="R246" s="199">
        <v>1</v>
      </c>
      <c r="S246" s="199"/>
      <c r="T246" s="199"/>
      <c r="U246" s="199"/>
      <c r="V246" s="199"/>
      <c r="W246" s="199"/>
      <c r="X246" s="199"/>
      <c r="Y246" s="199"/>
      <c r="Z246" s="199"/>
      <c r="AA246" s="46"/>
      <c r="AB246" s="46"/>
      <c r="AC246" s="46"/>
      <c r="AD246" s="46"/>
      <c r="AE246" s="46"/>
      <c r="AF246" s="46"/>
    </row>
    <row r="247" spans="2:32" hidden="1" x14ac:dyDescent="0.25">
      <c r="B247" s="1" t="s">
        <v>84</v>
      </c>
      <c r="E247" s="11"/>
      <c r="F247" s="30">
        <v>1</v>
      </c>
      <c r="G247" s="11"/>
      <c r="H247" s="26"/>
      <c r="J247" s="199">
        <v>1</v>
      </c>
      <c r="K247" s="695"/>
      <c r="L247" s="695"/>
      <c r="M247" s="695"/>
      <c r="N247" s="695"/>
      <c r="O247" s="695"/>
    </row>
    <row r="248" spans="2:32" s="47" customFormat="1" hidden="1" x14ac:dyDescent="0.25">
      <c r="B248" s="47" t="s">
        <v>85</v>
      </c>
      <c r="E248" s="11"/>
      <c r="F248" s="194"/>
      <c r="G248" s="11"/>
      <c r="H248" s="11">
        <v>1</v>
      </c>
      <c r="I248" s="199"/>
      <c r="J248" s="199">
        <v>1</v>
      </c>
      <c r="K248" s="695"/>
      <c r="L248" s="695"/>
      <c r="M248" s="695"/>
      <c r="N248" s="695"/>
      <c r="O248" s="695"/>
      <c r="P248" s="199"/>
      <c r="Q248" s="199"/>
      <c r="R248" s="199">
        <v>1</v>
      </c>
      <c r="S248" s="199"/>
      <c r="T248" s="199"/>
      <c r="U248" s="199"/>
      <c r="V248" s="199"/>
      <c r="W248" s="199"/>
      <c r="X248" s="199"/>
      <c r="Y248" s="199"/>
      <c r="Z248" s="199"/>
      <c r="AA248" s="46"/>
      <c r="AB248" s="46"/>
      <c r="AC248" s="46"/>
      <c r="AD248" s="46"/>
      <c r="AE248" s="46"/>
      <c r="AF248" s="46"/>
    </row>
    <row r="249" spans="2:32" hidden="1" x14ac:dyDescent="0.25">
      <c r="B249" s="1" t="s">
        <v>86</v>
      </c>
      <c r="E249" s="11"/>
      <c r="F249" s="30"/>
      <c r="G249" s="11"/>
      <c r="H249" s="26">
        <v>1</v>
      </c>
      <c r="J249" s="199">
        <v>1</v>
      </c>
      <c r="K249" s="695"/>
      <c r="L249" s="695"/>
      <c r="M249" s="695"/>
      <c r="N249" s="695"/>
      <c r="O249" s="695"/>
      <c r="R249" s="219">
        <v>1</v>
      </c>
    </row>
    <row r="250" spans="2:32" s="47" customFormat="1" hidden="1" x14ac:dyDescent="0.25">
      <c r="B250" s="47" t="s">
        <v>87</v>
      </c>
      <c r="E250" s="23">
        <v>1</v>
      </c>
      <c r="F250" s="36"/>
      <c r="G250" s="23"/>
      <c r="H250" s="23"/>
      <c r="I250" s="199"/>
      <c r="J250" s="199"/>
      <c r="K250" s="695"/>
      <c r="L250" s="695"/>
      <c r="M250" s="695"/>
      <c r="N250" s="695"/>
      <c r="O250" s="695"/>
      <c r="P250" s="199"/>
      <c r="Q250" s="199"/>
      <c r="R250" s="199"/>
      <c r="S250" s="199"/>
      <c r="T250" s="199"/>
      <c r="U250" s="199"/>
      <c r="V250" s="199"/>
      <c r="W250" s="199"/>
      <c r="X250" s="199"/>
      <c r="Y250" s="199"/>
      <c r="Z250" s="199"/>
      <c r="AA250" s="46"/>
      <c r="AB250" s="46"/>
      <c r="AC250" s="46"/>
      <c r="AD250" s="46"/>
      <c r="AE250" s="46"/>
      <c r="AF250" s="46"/>
    </row>
    <row r="251" spans="2:32" hidden="1" x14ac:dyDescent="0.25">
      <c r="B251" s="3" t="s">
        <v>0</v>
      </c>
      <c r="D251" s="32">
        <f>SUM(E251:G251)</f>
        <v>5</v>
      </c>
      <c r="E251" s="21">
        <f>SUM(E252:E258)</f>
        <v>4</v>
      </c>
      <c r="F251" s="21">
        <f>SUM(F252:F258)</f>
        <v>1</v>
      </c>
      <c r="G251" s="21">
        <f>SUM(G252:G258)</f>
        <v>0</v>
      </c>
      <c r="H251" s="21">
        <f>SUM(H252:H258)</f>
        <v>2</v>
      </c>
      <c r="I251" s="219" t="s">
        <v>7</v>
      </c>
      <c r="J251" s="199"/>
      <c r="K251" s="695"/>
      <c r="L251" s="695"/>
      <c r="M251" s="695"/>
      <c r="N251" s="695"/>
      <c r="O251" s="695"/>
    </row>
    <row r="252" spans="2:32" s="47" customFormat="1" hidden="1" x14ac:dyDescent="0.25">
      <c r="B252" s="47" t="s">
        <v>321</v>
      </c>
      <c r="E252" s="34">
        <v>1</v>
      </c>
      <c r="F252" s="24"/>
      <c r="G252" s="42"/>
      <c r="H252" s="24"/>
      <c r="I252" s="199"/>
      <c r="J252" s="199"/>
      <c r="K252" s="695"/>
      <c r="L252" s="695"/>
      <c r="M252" s="695"/>
      <c r="N252" s="695"/>
      <c r="O252" s="695"/>
      <c r="P252" s="199"/>
      <c r="Q252" s="199"/>
      <c r="R252" s="199"/>
      <c r="S252" s="199"/>
      <c r="T252" s="199"/>
      <c r="U252" s="199"/>
      <c r="V252" s="199"/>
      <c r="W252" s="199"/>
      <c r="X252" s="199"/>
      <c r="Y252" s="199"/>
      <c r="Z252" s="199"/>
      <c r="AA252" s="46"/>
      <c r="AB252" s="46"/>
      <c r="AC252" s="46"/>
      <c r="AD252" s="46"/>
      <c r="AE252" s="46"/>
      <c r="AF252" s="46"/>
    </row>
    <row r="253" spans="2:32" hidden="1" x14ac:dyDescent="0.25">
      <c r="B253" s="1" t="s">
        <v>89</v>
      </c>
      <c r="E253" s="194"/>
      <c r="F253" s="26"/>
      <c r="G253" s="199"/>
      <c r="H253" s="26">
        <v>1</v>
      </c>
      <c r="J253" s="199"/>
      <c r="K253" s="695"/>
      <c r="L253" s="695"/>
      <c r="M253" s="695"/>
      <c r="N253" s="695"/>
      <c r="O253" s="695"/>
      <c r="R253" s="219">
        <v>1</v>
      </c>
    </row>
    <row r="254" spans="2:32" s="47" customFormat="1" hidden="1" x14ac:dyDescent="0.25">
      <c r="B254" s="47" t="s">
        <v>90</v>
      </c>
      <c r="E254" s="194"/>
      <c r="F254" s="11">
        <v>1</v>
      </c>
      <c r="G254" s="199"/>
      <c r="H254" s="11"/>
      <c r="I254" s="199"/>
      <c r="J254" s="199">
        <v>1</v>
      </c>
      <c r="K254" s="695"/>
      <c r="L254" s="695"/>
      <c r="M254" s="695"/>
      <c r="N254" s="695"/>
      <c r="O254" s="695"/>
      <c r="P254" s="199"/>
      <c r="Q254" s="199"/>
      <c r="R254" s="199"/>
      <c r="S254" s="199"/>
      <c r="T254" s="199"/>
      <c r="U254" s="199"/>
      <c r="V254" s="199"/>
      <c r="W254" s="199"/>
      <c r="X254" s="199"/>
      <c r="Y254" s="199"/>
      <c r="Z254" s="199"/>
      <c r="AA254" s="46"/>
      <c r="AB254" s="46"/>
      <c r="AC254" s="46"/>
      <c r="AD254" s="46"/>
      <c r="AE254" s="46"/>
      <c r="AF254" s="46"/>
    </row>
    <row r="255" spans="2:32" hidden="1" x14ac:dyDescent="0.25">
      <c r="B255" s="1" t="s">
        <v>91</v>
      </c>
      <c r="E255" s="194">
        <v>1</v>
      </c>
      <c r="F255" s="26"/>
      <c r="G255" s="199"/>
      <c r="H255" s="26"/>
      <c r="J255" s="199"/>
      <c r="K255" s="695"/>
      <c r="L255" s="695"/>
      <c r="M255" s="695"/>
      <c r="N255" s="695"/>
      <c r="O255" s="695"/>
    </row>
    <row r="256" spans="2:32" s="47" customFormat="1" hidden="1" x14ac:dyDescent="0.25">
      <c r="B256" s="47" t="s">
        <v>92</v>
      </c>
      <c r="E256" s="194"/>
      <c r="F256" s="11"/>
      <c r="G256" s="199"/>
      <c r="H256" s="11">
        <v>1</v>
      </c>
      <c r="I256" s="199"/>
      <c r="J256" s="199"/>
      <c r="K256" s="695"/>
      <c r="L256" s="695"/>
      <c r="M256" s="695"/>
      <c r="N256" s="695"/>
      <c r="O256" s="695"/>
      <c r="P256" s="199"/>
      <c r="Q256" s="199"/>
      <c r="R256" s="199">
        <v>1</v>
      </c>
      <c r="S256" s="199"/>
      <c r="T256" s="199"/>
      <c r="U256" s="199"/>
      <c r="V256" s="199"/>
      <c r="W256" s="199"/>
      <c r="X256" s="199"/>
      <c r="Y256" s="199"/>
      <c r="Z256" s="199"/>
      <c r="AA256" s="46"/>
      <c r="AB256" s="46"/>
      <c r="AC256" s="46"/>
      <c r="AD256" s="46"/>
      <c r="AE256" s="46"/>
      <c r="AF256" s="46"/>
    </row>
    <row r="257" spans="2:32" hidden="1" x14ac:dyDescent="0.25">
      <c r="B257" s="1" t="s">
        <v>93</v>
      </c>
      <c r="E257" s="194">
        <v>1</v>
      </c>
      <c r="F257" s="26"/>
      <c r="G257" s="199"/>
      <c r="H257" s="26"/>
      <c r="J257" s="199"/>
      <c r="K257" s="695"/>
      <c r="L257" s="695"/>
      <c r="M257" s="695"/>
      <c r="N257" s="695"/>
      <c r="O257" s="695"/>
    </row>
    <row r="258" spans="2:32" s="47" customFormat="1" hidden="1" x14ac:dyDescent="0.25">
      <c r="B258" s="47" t="s">
        <v>95</v>
      </c>
      <c r="E258" s="36">
        <v>1</v>
      </c>
      <c r="F258" s="23"/>
      <c r="G258" s="43"/>
      <c r="H258" s="23"/>
      <c r="I258" s="199"/>
      <c r="J258" s="199"/>
      <c r="K258" s="695"/>
      <c r="L258" s="695"/>
      <c r="M258" s="695"/>
      <c r="N258" s="695"/>
      <c r="O258" s="695"/>
      <c r="P258" s="199"/>
      <c r="Q258" s="199"/>
      <c r="R258" s="199"/>
      <c r="S258" s="199"/>
      <c r="T258" s="199"/>
      <c r="U258" s="199"/>
      <c r="V258" s="199"/>
      <c r="W258" s="199"/>
      <c r="X258" s="199"/>
      <c r="Y258" s="199"/>
      <c r="Z258" s="199"/>
      <c r="AA258" s="46"/>
      <c r="AB258" s="46"/>
      <c r="AC258" s="46"/>
      <c r="AD258" s="46"/>
      <c r="AE258" s="46"/>
      <c r="AF258" s="46"/>
    </row>
    <row r="259" spans="2:32" hidden="1" x14ac:dyDescent="0.25">
      <c r="B259" s="3" t="s">
        <v>102</v>
      </c>
      <c r="D259" s="32">
        <v>1</v>
      </c>
      <c r="E259" s="49">
        <v>1</v>
      </c>
      <c r="F259" s="49">
        <f>SUM(F260)</f>
        <v>0</v>
      </c>
      <c r="G259" s="49"/>
      <c r="H259" s="49"/>
      <c r="J259" s="199"/>
      <c r="K259" s="695"/>
      <c r="L259" s="695"/>
      <c r="M259" s="695"/>
      <c r="N259" s="695"/>
      <c r="O259" s="695"/>
    </row>
    <row r="260" spans="2:32" s="47" customFormat="1" hidden="1" x14ac:dyDescent="0.25">
      <c r="B260" s="47" t="s">
        <v>94</v>
      </c>
      <c r="E260" s="50">
        <v>1</v>
      </c>
      <c r="F260" s="51"/>
      <c r="G260" s="51"/>
      <c r="H260" s="52"/>
      <c r="I260" s="199"/>
      <c r="J260" s="199"/>
      <c r="K260" s="695"/>
      <c r="L260" s="695"/>
      <c r="M260" s="695"/>
      <c r="N260" s="695"/>
      <c r="O260" s="695"/>
      <c r="P260" s="199"/>
      <c r="Q260" s="199"/>
      <c r="R260" s="199"/>
      <c r="S260" s="199"/>
      <c r="T260" s="199"/>
      <c r="U260" s="199"/>
      <c r="V260" s="199"/>
      <c r="W260" s="199"/>
      <c r="X260" s="199"/>
      <c r="Y260" s="199"/>
      <c r="Z260" s="199"/>
      <c r="AA260" s="46"/>
      <c r="AB260" s="46"/>
      <c r="AC260" s="46"/>
      <c r="AD260" s="46"/>
      <c r="AE260" s="46"/>
      <c r="AF260" s="46"/>
    </row>
    <row r="261" spans="2:32" hidden="1" x14ac:dyDescent="0.25">
      <c r="B261" s="1" t="s">
        <v>7</v>
      </c>
      <c r="G261" s="219"/>
    </row>
    <row r="262" spans="2:32" hidden="1" x14ac:dyDescent="0.25">
      <c r="G262" s="219"/>
    </row>
    <row r="263" spans="2:32" hidden="1" x14ac:dyDescent="0.25">
      <c r="E263" s="21" t="s">
        <v>7</v>
      </c>
      <c r="G263" s="219"/>
    </row>
    <row r="264" spans="2:32" hidden="1" x14ac:dyDescent="0.25">
      <c r="C264" s="1" t="s">
        <v>7</v>
      </c>
      <c r="G264" s="219"/>
    </row>
    <row r="265" spans="2:32" hidden="1" x14ac:dyDescent="0.25">
      <c r="G265" s="219"/>
    </row>
    <row r="266" spans="2:32" hidden="1" x14ac:dyDescent="0.25">
      <c r="G266" s="219"/>
    </row>
    <row r="267" spans="2:32" hidden="1" x14ac:dyDescent="0.25">
      <c r="G267" s="219"/>
    </row>
    <row r="268" spans="2:32" hidden="1" x14ac:dyDescent="0.25">
      <c r="G268" s="219"/>
    </row>
    <row r="269" spans="2:32" hidden="1" x14ac:dyDescent="0.25">
      <c r="G269" s="219"/>
    </row>
    <row r="270" spans="2:32" hidden="1" x14ac:dyDescent="0.25">
      <c r="G270" s="219"/>
    </row>
    <row r="271" spans="2:32" hidden="1" x14ac:dyDescent="0.25">
      <c r="G271" s="219"/>
    </row>
    <row r="272" spans="2:32" hidden="1" x14ac:dyDescent="0.25">
      <c r="G272" s="219"/>
    </row>
    <row r="273" spans="7:7" hidden="1" x14ac:dyDescent="0.25">
      <c r="G273" s="219"/>
    </row>
    <row r="274" spans="7:7" hidden="1" x14ac:dyDescent="0.25">
      <c r="G274" s="219"/>
    </row>
    <row r="275" spans="7:7" hidden="1" x14ac:dyDescent="0.25">
      <c r="G275" s="219"/>
    </row>
    <row r="276" spans="7:7" hidden="1" x14ac:dyDescent="0.25">
      <c r="G276" s="219"/>
    </row>
    <row r="277" spans="7:7" hidden="1" x14ac:dyDescent="0.25">
      <c r="G277" s="219"/>
    </row>
    <row r="278" spans="7:7" hidden="1" x14ac:dyDescent="0.25">
      <c r="G278" s="219"/>
    </row>
    <row r="279" spans="7:7" hidden="1" x14ac:dyDescent="0.25">
      <c r="G279" s="219"/>
    </row>
    <row r="280" spans="7:7" hidden="1" x14ac:dyDescent="0.25">
      <c r="G280" s="219"/>
    </row>
    <row r="281" spans="7:7" hidden="1" x14ac:dyDescent="0.25">
      <c r="G281" s="219"/>
    </row>
    <row r="282" spans="7:7" hidden="1" x14ac:dyDescent="0.25">
      <c r="G282" s="219"/>
    </row>
    <row r="283" spans="7:7" hidden="1" x14ac:dyDescent="0.25">
      <c r="G283" s="219"/>
    </row>
    <row r="284" spans="7:7" hidden="1" x14ac:dyDescent="0.25">
      <c r="G284" s="219"/>
    </row>
    <row r="285" spans="7:7" hidden="1" x14ac:dyDescent="0.25">
      <c r="G285" s="219"/>
    </row>
    <row r="286" spans="7:7" hidden="1" x14ac:dyDescent="0.25">
      <c r="G286" s="219"/>
    </row>
    <row r="287" spans="7:7" hidden="1" x14ac:dyDescent="0.25">
      <c r="G287" s="219"/>
    </row>
    <row r="288" spans="7:7" hidden="1" x14ac:dyDescent="0.25">
      <c r="G288" s="219"/>
    </row>
    <row r="289" spans="7:7" hidden="1" x14ac:dyDescent="0.25">
      <c r="G289" s="219"/>
    </row>
    <row r="290" spans="7:7" hidden="1" x14ac:dyDescent="0.25">
      <c r="G290" s="219"/>
    </row>
    <row r="291" spans="7:7" hidden="1" x14ac:dyDescent="0.25">
      <c r="G291" s="219"/>
    </row>
    <row r="292" spans="7:7" hidden="1" x14ac:dyDescent="0.25">
      <c r="G292" s="219"/>
    </row>
    <row r="293" spans="7:7" hidden="1" x14ac:dyDescent="0.25">
      <c r="G293" s="219"/>
    </row>
    <row r="294" spans="7:7" hidden="1" x14ac:dyDescent="0.25">
      <c r="G294" s="219"/>
    </row>
    <row r="295" spans="7:7" hidden="1" x14ac:dyDescent="0.25">
      <c r="G295" s="219"/>
    </row>
    <row r="296" spans="7:7" hidden="1" x14ac:dyDescent="0.25">
      <c r="G296" s="219"/>
    </row>
    <row r="297" spans="7:7" x14ac:dyDescent="0.25">
      <c r="G297" s="219"/>
    </row>
    <row r="298" spans="7:7" x14ac:dyDescent="0.25">
      <c r="G298" s="219"/>
    </row>
    <row r="299" spans="7:7" x14ac:dyDescent="0.25">
      <c r="G299" s="219"/>
    </row>
    <row r="300" spans="7:7" x14ac:dyDescent="0.25">
      <c r="G300" s="219"/>
    </row>
    <row r="301" spans="7:7" x14ac:dyDescent="0.25">
      <c r="G301" s="219"/>
    </row>
    <row r="302" spans="7:7" x14ac:dyDescent="0.25">
      <c r="G302" s="219"/>
    </row>
    <row r="303" spans="7:7" x14ac:dyDescent="0.25">
      <c r="G303" s="219"/>
    </row>
    <row r="304" spans="7:7" x14ac:dyDescent="0.25">
      <c r="G304" s="219"/>
    </row>
    <row r="305" spans="7:7" x14ac:dyDescent="0.25">
      <c r="G305" s="219"/>
    </row>
    <row r="306" spans="7:7" x14ac:dyDescent="0.25">
      <c r="G306" s="219"/>
    </row>
    <row r="307" spans="7:7" x14ac:dyDescent="0.25">
      <c r="G307" s="219"/>
    </row>
    <row r="308" spans="7:7" x14ac:dyDescent="0.25">
      <c r="G308" s="219"/>
    </row>
    <row r="309" spans="7:7" x14ac:dyDescent="0.25">
      <c r="G309" s="219"/>
    </row>
    <row r="310" spans="7:7" x14ac:dyDescent="0.25">
      <c r="G310" s="219"/>
    </row>
    <row r="311" spans="7:7" x14ac:dyDescent="0.25">
      <c r="G311" s="219"/>
    </row>
    <row r="312" spans="7:7" x14ac:dyDescent="0.25">
      <c r="G312" s="219"/>
    </row>
    <row r="313" spans="7:7" x14ac:dyDescent="0.25">
      <c r="G313" s="219"/>
    </row>
    <row r="314" spans="7:7" x14ac:dyDescent="0.25">
      <c r="G314" s="219"/>
    </row>
    <row r="315" spans="7:7" x14ac:dyDescent="0.25">
      <c r="G315" s="219"/>
    </row>
    <row r="316" spans="7:7" x14ac:dyDescent="0.25">
      <c r="G316" s="219"/>
    </row>
    <row r="317" spans="7:7" x14ac:dyDescent="0.25">
      <c r="G317" s="219"/>
    </row>
    <row r="318" spans="7:7" x14ac:dyDescent="0.25">
      <c r="G318" s="219"/>
    </row>
    <row r="319" spans="7:7" x14ac:dyDescent="0.25">
      <c r="G319" s="219"/>
    </row>
    <row r="320" spans="7:7" x14ac:dyDescent="0.25">
      <c r="G320" s="219"/>
    </row>
    <row r="321" spans="7:7" x14ac:dyDescent="0.25">
      <c r="G321" s="219"/>
    </row>
    <row r="322" spans="7:7" x14ac:dyDescent="0.25">
      <c r="G322" s="219"/>
    </row>
    <row r="323" spans="7:7" x14ac:dyDescent="0.25">
      <c r="G323" s="219"/>
    </row>
    <row r="324" spans="7:7" x14ac:dyDescent="0.25">
      <c r="G324" s="219"/>
    </row>
    <row r="325" spans="7:7" x14ac:dyDescent="0.25">
      <c r="G325" s="219"/>
    </row>
    <row r="326" spans="7:7" x14ac:dyDescent="0.25">
      <c r="G326" s="219"/>
    </row>
    <row r="327" spans="7:7" x14ac:dyDescent="0.25">
      <c r="G327" s="219"/>
    </row>
    <row r="328" spans="7:7" x14ac:dyDescent="0.25">
      <c r="G328" s="219"/>
    </row>
    <row r="329" spans="7:7" x14ac:dyDescent="0.25">
      <c r="G329" s="219"/>
    </row>
  </sheetData>
  <mergeCells count="120">
    <mergeCell ref="B2:C2"/>
    <mergeCell ref="B6:P6"/>
    <mergeCell ref="F8:G8"/>
    <mergeCell ref="H8:I8"/>
    <mergeCell ref="J8:K8"/>
    <mergeCell ref="O8:P8"/>
    <mergeCell ref="B48:D50"/>
    <mergeCell ref="E48:E50"/>
    <mergeCell ref="F48:F50"/>
    <mergeCell ref="G48:O48"/>
    <mergeCell ref="G49:G50"/>
    <mergeCell ref="H49:H50"/>
    <mergeCell ref="I49:I50"/>
    <mergeCell ref="J49:J50"/>
    <mergeCell ref="K49:K50"/>
    <mergeCell ref="O49:O50"/>
    <mergeCell ref="B8:E8"/>
    <mergeCell ref="B9:E9"/>
    <mergeCell ref="AB49:AB50"/>
    <mergeCell ref="AC49:AC50"/>
    <mergeCell ref="AD49:AD50"/>
    <mergeCell ref="K174:O174"/>
    <mergeCell ref="K178:O178"/>
    <mergeCell ref="K179:O179"/>
    <mergeCell ref="V49:V50"/>
    <mergeCell ref="W49:W50"/>
    <mergeCell ref="X49:X50"/>
    <mergeCell ref="Y49:Y50"/>
    <mergeCell ref="Z49:Z50"/>
    <mergeCell ref="AA49:AA50"/>
    <mergeCell ref="P49:P50"/>
    <mergeCell ref="Q49:Q50"/>
    <mergeCell ref="R49:R50"/>
    <mergeCell ref="S49:S50"/>
    <mergeCell ref="T49:T50"/>
    <mergeCell ref="U49:U50"/>
    <mergeCell ref="L49:L50"/>
    <mergeCell ref="M49:M50"/>
    <mergeCell ref="N49:N50"/>
    <mergeCell ref="K186:O186"/>
    <mergeCell ref="K187:O187"/>
    <mergeCell ref="K188:O188"/>
    <mergeCell ref="K189:O189"/>
    <mergeCell ref="K190:O190"/>
    <mergeCell ref="K191:O191"/>
    <mergeCell ref="K180:O180"/>
    <mergeCell ref="K181:O181"/>
    <mergeCell ref="K182:O182"/>
    <mergeCell ref="K183:O183"/>
    <mergeCell ref="K184:O184"/>
    <mergeCell ref="K185:O185"/>
    <mergeCell ref="K198:O198"/>
    <mergeCell ref="K199:O199"/>
    <mergeCell ref="K200:O200"/>
    <mergeCell ref="K201:O201"/>
    <mergeCell ref="K202:O202"/>
    <mergeCell ref="K203:O203"/>
    <mergeCell ref="K192:O192"/>
    <mergeCell ref="K193:O193"/>
    <mergeCell ref="K194:O194"/>
    <mergeCell ref="K195:O195"/>
    <mergeCell ref="K196:O196"/>
    <mergeCell ref="K197:O197"/>
    <mergeCell ref="K210:O210"/>
    <mergeCell ref="K211:O211"/>
    <mergeCell ref="K212:O212"/>
    <mergeCell ref="K213:O213"/>
    <mergeCell ref="K214:O214"/>
    <mergeCell ref="K215:O215"/>
    <mergeCell ref="K204:O204"/>
    <mergeCell ref="K205:O205"/>
    <mergeCell ref="K206:O206"/>
    <mergeCell ref="K207:O207"/>
    <mergeCell ref="K208:O208"/>
    <mergeCell ref="K209:O209"/>
    <mergeCell ref="K222:O222"/>
    <mergeCell ref="K223:O223"/>
    <mergeCell ref="K224:O224"/>
    <mergeCell ref="K225:O225"/>
    <mergeCell ref="K226:O226"/>
    <mergeCell ref="K227:O227"/>
    <mergeCell ref="K216:O216"/>
    <mergeCell ref="K217:O217"/>
    <mergeCell ref="K218:O218"/>
    <mergeCell ref="K219:O219"/>
    <mergeCell ref="K220:O220"/>
    <mergeCell ref="K221:O221"/>
    <mergeCell ref="K234:O234"/>
    <mergeCell ref="K235:O235"/>
    <mergeCell ref="K236:O236"/>
    <mergeCell ref="K237:O237"/>
    <mergeCell ref="K238:O238"/>
    <mergeCell ref="K239:O239"/>
    <mergeCell ref="K228:O228"/>
    <mergeCell ref="K229:O229"/>
    <mergeCell ref="K230:O230"/>
    <mergeCell ref="K231:O231"/>
    <mergeCell ref="K232:O232"/>
    <mergeCell ref="K233:O233"/>
    <mergeCell ref="K246:O246"/>
    <mergeCell ref="K247:O247"/>
    <mergeCell ref="K248:O248"/>
    <mergeCell ref="K249:O249"/>
    <mergeCell ref="K250:O250"/>
    <mergeCell ref="K251:O251"/>
    <mergeCell ref="K240:O240"/>
    <mergeCell ref="K241:O241"/>
    <mergeCell ref="K242:O242"/>
    <mergeCell ref="K243:O243"/>
    <mergeCell ref="K244:O244"/>
    <mergeCell ref="K245:O245"/>
    <mergeCell ref="K258:O258"/>
    <mergeCell ref="K259:O259"/>
    <mergeCell ref="K260:O260"/>
    <mergeCell ref="K252:O252"/>
    <mergeCell ref="K253:O253"/>
    <mergeCell ref="K254:O254"/>
    <mergeCell ref="K255:O255"/>
    <mergeCell ref="K256:O256"/>
    <mergeCell ref="K257:O257"/>
  </mergeCells>
  <pageMargins left="0.7" right="0.7" top="0.75" bottom="0.75" header="0.3" footer="0.3"/>
  <pageSetup orientation="portrait" verticalDpi="0" r:id="rId1"/>
  <ignoredErrors>
    <ignoredError sqref="H11 J11 F52" formula="1"/>
  </ignoredError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242"/>
  <sheetViews>
    <sheetView showGridLines="0" workbookViewId="0">
      <selection activeCell="K51" sqref="K51"/>
    </sheetView>
  </sheetViews>
  <sheetFormatPr defaultColWidth="8.88671875" defaultRowHeight="13.2" x14ac:dyDescent="0.25"/>
  <cols>
    <col min="1" max="1" width="1.33203125" style="1" customWidth="1"/>
    <col min="2" max="2" width="15" style="1" customWidth="1"/>
    <col min="3" max="3" width="15.33203125" style="1" customWidth="1"/>
    <col min="4" max="5" width="10" style="1" customWidth="1"/>
    <col min="6" max="6" width="11" style="21" customWidth="1"/>
    <col min="7" max="7" width="11.6640625" style="21" customWidth="1"/>
    <col min="8" max="8" width="10.6640625" style="21" customWidth="1"/>
    <col min="9" max="9" width="10.109375" style="21" customWidth="1"/>
    <col min="10" max="10" width="9.88671875" style="21" customWidth="1"/>
    <col min="11" max="11" width="10" style="21" customWidth="1"/>
    <col min="12" max="12" width="10.109375" style="21" customWidth="1"/>
    <col min="13" max="13" width="9.5546875" style="21" customWidth="1"/>
    <col min="14" max="14" width="8.88671875" style="21"/>
    <col min="15" max="15" width="8.88671875" style="21" hidden="1" customWidth="1"/>
    <col min="16" max="16" width="0" style="21" hidden="1" customWidth="1"/>
    <col min="17" max="17" width="8.88671875" style="21"/>
    <col min="18" max="16384" width="8.88671875" style="1"/>
  </cols>
  <sheetData>
    <row r="2" spans="2:17" ht="18.600000000000001" customHeight="1" x14ac:dyDescent="0.25">
      <c r="B2" s="681" t="s">
        <v>703</v>
      </c>
      <c r="C2" s="682"/>
    </row>
    <row r="3" spans="2:17" ht="22.95" customHeight="1" x14ac:dyDescent="0.3">
      <c r="B3" s="5" t="s">
        <v>496</v>
      </c>
    </row>
    <row r="4" spans="2:17" x14ac:dyDescent="0.25">
      <c r="B4" s="275" t="s">
        <v>497</v>
      </c>
    </row>
    <row r="5" spans="2:17" ht="28.95" customHeight="1" x14ac:dyDescent="0.25">
      <c r="B5" s="776" t="s">
        <v>498</v>
      </c>
      <c r="C5" s="776"/>
      <c r="D5" s="776"/>
      <c r="E5" s="776"/>
      <c r="F5" s="776"/>
      <c r="G5" s="776"/>
      <c r="H5" s="776"/>
      <c r="I5" s="776"/>
      <c r="J5" s="776"/>
      <c r="K5" s="776"/>
      <c r="L5" s="776"/>
      <c r="M5" s="776"/>
      <c r="N5" s="776"/>
    </row>
    <row r="6" spans="2:17" x14ac:dyDescent="0.25">
      <c r="B6" s="365" t="s">
        <v>499</v>
      </c>
      <c r="C6" s="260"/>
      <c r="D6" s="260"/>
      <c r="E6" s="260"/>
      <c r="F6" s="260"/>
      <c r="G6" s="260"/>
      <c r="H6" s="260"/>
      <c r="I6" s="260"/>
      <c r="J6" s="260"/>
      <c r="K6" s="260"/>
      <c r="L6" s="260"/>
      <c r="M6" s="260"/>
      <c r="N6" s="260"/>
    </row>
    <row r="7" spans="2:17" ht="27.6" customHeight="1" x14ac:dyDescent="0.25">
      <c r="B7" s="776" t="s">
        <v>718</v>
      </c>
      <c r="C7" s="776"/>
      <c r="D7" s="776"/>
      <c r="E7" s="776"/>
      <c r="F7" s="776"/>
      <c r="G7" s="776"/>
      <c r="H7" s="776"/>
      <c r="I7" s="776"/>
      <c r="J7" s="776"/>
      <c r="K7" s="776"/>
      <c r="L7" s="776"/>
      <c r="M7" s="776"/>
      <c r="N7" s="776"/>
    </row>
    <row r="8" spans="2:17" x14ac:dyDescent="0.25">
      <c r="B8" s="3"/>
    </row>
    <row r="9" spans="2:17" ht="13.8" x14ac:dyDescent="0.25">
      <c r="B9" s="366" t="s">
        <v>501</v>
      </c>
    </row>
    <row r="11" spans="2:17" ht="43.2" customHeight="1" x14ac:dyDescent="0.25">
      <c r="B11" s="667" t="s">
        <v>13</v>
      </c>
      <c r="C11" s="669"/>
      <c r="D11" s="692" t="s">
        <v>502</v>
      </c>
      <c r="E11" s="693"/>
      <c r="F11" s="692" t="s">
        <v>503</v>
      </c>
      <c r="G11" s="693"/>
      <c r="H11" s="691" t="s">
        <v>504</v>
      </c>
      <c r="I11" s="855"/>
      <c r="J11" s="691" t="s">
        <v>505</v>
      </c>
      <c r="K11" s="855"/>
      <c r="L11" s="691" t="s">
        <v>506</v>
      </c>
      <c r="M11" s="855"/>
      <c r="N11" s="367"/>
    </row>
    <row r="12" spans="2:17" ht="13.2" customHeight="1" x14ac:dyDescent="0.25">
      <c r="B12" s="646" t="s">
        <v>772</v>
      </c>
      <c r="C12" s="648"/>
      <c r="D12" s="368" t="s">
        <v>14</v>
      </c>
      <c r="E12" s="369" t="s">
        <v>15</v>
      </c>
      <c r="F12" s="337" t="s">
        <v>14</v>
      </c>
      <c r="G12" s="261" t="s">
        <v>15</v>
      </c>
      <c r="H12" s="261" t="s">
        <v>14</v>
      </c>
      <c r="I12" s="261" t="s">
        <v>15</v>
      </c>
      <c r="J12" s="261" t="s">
        <v>14</v>
      </c>
      <c r="K12" s="261" t="s">
        <v>15</v>
      </c>
      <c r="L12" s="261" t="s">
        <v>14</v>
      </c>
      <c r="M12" s="261" t="s">
        <v>15</v>
      </c>
    </row>
    <row r="13" spans="2:17" x14ac:dyDescent="0.25">
      <c r="B13" s="338"/>
      <c r="C13" s="339"/>
      <c r="D13" s="338"/>
      <c r="E13" s="340"/>
      <c r="F13" s="234"/>
      <c r="G13" s="8"/>
      <c r="H13" s="201"/>
      <c r="I13" s="201"/>
      <c r="J13" s="8"/>
      <c r="K13" s="202"/>
      <c r="L13" s="201"/>
      <c r="M13" s="8"/>
    </row>
    <row r="14" spans="2:17" x14ac:dyDescent="0.25">
      <c r="B14" s="284" t="s">
        <v>16</v>
      </c>
      <c r="C14" s="129">
        <f>F14+H14+J14+L14+D14</f>
        <v>72</v>
      </c>
      <c r="D14" s="192">
        <f>SUM(D16+D21+D27+D39+D51+D79+D87+D95)</f>
        <v>20</v>
      </c>
      <c r="E14" s="264">
        <f>D14/72</f>
        <v>0.27777777777777779</v>
      </c>
      <c r="F14" s="198">
        <f>SUM(F27+F51)</f>
        <v>4</v>
      </c>
      <c r="G14" s="264">
        <f>F14/72</f>
        <v>5.5555555555555552E-2</v>
      </c>
      <c r="H14" s="192">
        <f>SUM(H16+H21+H27+H39+H51+H79+H87)</f>
        <v>27</v>
      </c>
      <c r="I14" s="153">
        <f>H14/72</f>
        <v>0.375</v>
      </c>
      <c r="J14" s="9">
        <f>SUM(J27+J51)</f>
        <v>8</v>
      </c>
      <c r="K14" s="236">
        <f>J14/72</f>
        <v>0.1111111111111111</v>
      </c>
      <c r="L14" s="192">
        <f>SUM(L27+L39+L51)</f>
        <v>13</v>
      </c>
      <c r="M14" s="264">
        <f>L14/72</f>
        <v>0.18055555555555555</v>
      </c>
      <c r="O14" s="21">
        <f>SUM(F14+H14+J14+L14)</f>
        <v>52</v>
      </c>
      <c r="P14" s="325">
        <f>G14+I14+K14+M14</f>
        <v>0.72222222222222232</v>
      </c>
      <c r="Q14" s="325">
        <f>E14+G14+I14+K14+M14</f>
        <v>1</v>
      </c>
    </row>
    <row r="15" spans="2:17" x14ac:dyDescent="0.25">
      <c r="B15" s="370"/>
      <c r="C15" s="371"/>
      <c r="D15" s="370"/>
      <c r="E15" s="372"/>
      <c r="F15" s="373"/>
      <c r="G15" s="374"/>
      <c r="H15" s="375"/>
      <c r="I15" s="375"/>
      <c r="J15" s="374"/>
      <c r="K15" s="376"/>
      <c r="L15" s="375"/>
      <c r="M15" s="374"/>
    </row>
    <row r="16" spans="2:17" x14ac:dyDescent="0.25">
      <c r="B16" s="377" t="s">
        <v>121</v>
      </c>
      <c r="C16" s="378"/>
      <c r="D16" s="379">
        <f>SUM(D17:D19)</f>
        <v>2</v>
      </c>
      <c r="E16" s="380"/>
      <c r="F16" s="381"/>
      <c r="G16" s="382"/>
      <c r="H16" s="379">
        <f>SUM(H17:H20)</f>
        <v>2</v>
      </c>
      <c r="I16" s="379"/>
      <c r="J16" s="382"/>
      <c r="K16" s="383"/>
      <c r="L16" s="379"/>
      <c r="M16" s="382"/>
    </row>
    <row r="17" spans="2:13" hidden="1" x14ac:dyDescent="0.25">
      <c r="B17" s="370" t="s">
        <v>4</v>
      </c>
      <c r="C17" s="371"/>
      <c r="D17" s="370"/>
      <c r="E17" s="372"/>
      <c r="F17" s="373"/>
      <c r="G17" s="374"/>
      <c r="H17" s="384">
        <v>1</v>
      </c>
      <c r="I17" s="375"/>
      <c r="J17" s="374"/>
      <c r="K17" s="376"/>
      <c r="L17" s="375"/>
      <c r="M17" s="374"/>
    </row>
    <row r="18" spans="2:13" hidden="1" x14ac:dyDescent="0.25">
      <c r="B18" s="370" t="s">
        <v>6</v>
      </c>
      <c r="C18" s="371"/>
      <c r="D18" s="384">
        <v>1</v>
      </c>
      <c r="E18" s="372"/>
      <c r="F18" s="373"/>
      <c r="G18" s="374"/>
      <c r="H18" s="385"/>
      <c r="I18" s="375"/>
      <c r="J18" s="374"/>
      <c r="K18" s="376"/>
      <c r="L18" s="375"/>
      <c r="M18" s="374"/>
    </row>
    <row r="19" spans="2:13" hidden="1" x14ac:dyDescent="0.25">
      <c r="B19" s="370" t="s">
        <v>3</v>
      </c>
      <c r="C19" s="371"/>
      <c r="D19" s="385">
        <v>1</v>
      </c>
      <c r="E19" s="372"/>
      <c r="F19" s="373"/>
      <c r="G19" s="374"/>
      <c r="H19" s="385"/>
      <c r="I19" s="375"/>
      <c r="J19" s="374"/>
      <c r="K19" s="376"/>
      <c r="L19" s="375"/>
      <c r="M19" s="374"/>
    </row>
    <row r="20" spans="2:13" hidden="1" x14ac:dyDescent="0.25">
      <c r="B20" s="370" t="s">
        <v>24</v>
      </c>
      <c r="C20" s="371"/>
      <c r="D20" s="386"/>
      <c r="E20" s="372"/>
      <c r="F20" s="373"/>
      <c r="G20" s="374"/>
      <c r="H20" s="387">
        <v>1</v>
      </c>
      <c r="I20" s="375"/>
      <c r="J20" s="374"/>
      <c r="K20" s="376"/>
      <c r="L20" s="375"/>
      <c r="M20" s="374"/>
    </row>
    <row r="21" spans="2:13" x14ac:dyDescent="0.25">
      <c r="B21" s="370" t="s">
        <v>507</v>
      </c>
      <c r="C21" s="388"/>
      <c r="D21" s="375">
        <f>SUM(D22:D26)</f>
        <v>3</v>
      </c>
      <c r="E21" s="372"/>
      <c r="F21" s="373"/>
      <c r="G21" s="374"/>
      <c r="H21" s="389">
        <f>SUM(H22:H26)</f>
        <v>2</v>
      </c>
      <c r="I21" s="375"/>
      <c r="J21" s="374"/>
      <c r="K21" s="376"/>
      <c r="L21" s="375"/>
      <c r="M21" s="374"/>
    </row>
    <row r="22" spans="2:13" hidden="1" x14ac:dyDescent="0.25">
      <c r="B22" s="370" t="s">
        <v>1</v>
      </c>
      <c r="C22" s="371"/>
      <c r="D22" s="390">
        <v>1</v>
      </c>
      <c r="E22" s="372"/>
      <c r="F22" s="373"/>
      <c r="G22" s="375"/>
      <c r="H22" s="390"/>
      <c r="I22" s="373"/>
      <c r="J22" s="374"/>
      <c r="K22" s="376"/>
      <c r="L22" s="375"/>
      <c r="M22" s="374"/>
    </row>
    <row r="23" spans="2:13" hidden="1" x14ac:dyDescent="0.25">
      <c r="B23" s="370" t="s">
        <v>5</v>
      </c>
      <c r="C23" s="371"/>
      <c r="D23" s="391">
        <v>1</v>
      </c>
      <c r="E23" s="372"/>
      <c r="F23" s="373"/>
      <c r="G23" s="375"/>
      <c r="H23" s="391"/>
      <c r="I23" s="373"/>
      <c r="J23" s="374"/>
      <c r="K23" s="376"/>
      <c r="L23" s="375"/>
      <c r="M23" s="374"/>
    </row>
    <row r="24" spans="2:13" hidden="1" x14ac:dyDescent="0.25">
      <c r="B24" s="370" t="s">
        <v>2</v>
      </c>
      <c r="C24" s="371"/>
      <c r="D24" s="386">
        <v>1</v>
      </c>
      <c r="E24" s="372"/>
      <c r="F24" s="373"/>
      <c r="G24" s="375"/>
      <c r="H24" s="391"/>
      <c r="I24" s="373"/>
      <c r="J24" s="374"/>
      <c r="K24" s="376"/>
      <c r="L24" s="375"/>
      <c r="M24" s="374"/>
    </row>
    <row r="25" spans="2:13" hidden="1" x14ac:dyDescent="0.25">
      <c r="B25" s="370" t="s">
        <v>508</v>
      </c>
      <c r="C25" s="371"/>
      <c r="D25" s="375"/>
      <c r="E25" s="372"/>
      <c r="F25" s="373"/>
      <c r="G25" s="375"/>
      <c r="H25" s="391">
        <v>1</v>
      </c>
      <c r="I25" s="373"/>
      <c r="J25" s="374"/>
      <c r="K25" s="376"/>
      <c r="L25" s="375"/>
      <c r="M25" s="374"/>
    </row>
    <row r="26" spans="2:13" hidden="1" x14ac:dyDescent="0.25">
      <c r="B26" s="370" t="s">
        <v>509</v>
      </c>
      <c r="C26" s="371"/>
      <c r="D26" s="375"/>
      <c r="E26" s="372"/>
      <c r="F26" s="373"/>
      <c r="G26" s="375"/>
      <c r="H26" s="386">
        <v>1</v>
      </c>
      <c r="I26" s="373"/>
      <c r="J26" s="374"/>
      <c r="K26" s="376"/>
      <c r="L26" s="375"/>
      <c r="M26" s="374"/>
    </row>
    <row r="27" spans="2:13" x14ac:dyDescent="0.25">
      <c r="B27" s="377" t="s">
        <v>17</v>
      </c>
      <c r="C27" s="378"/>
      <c r="D27" s="379">
        <f>SUM(D28:D38)</f>
        <v>1</v>
      </c>
      <c r="E27" s="380"/>
      <c r="F27" s="381">
        <f>SUM(F28:F30)</f>
        <v>3</v>
      </c>
      <c r="G27" s="382"/>
      <c r="H27" s="379">
        <f>SUM(H31)</f>
        <v>1</v>
      </c>
      <c r="I27" s="379"/>
      <c r="J27" s="382">
        <f>SUM(J32+J33)</f>
        <v>2</v>
      </c>
      <c r="K27" s="383"/>
      <c r="L27" s="379">
        <f>SUM(L34:L37)</f>
        <v>4</v>
      </c>
      <c r="M27" s="382"/>
    </row>
    <row r="28" spans="2:13" hidden="1" x14ac:dyDescent="0.25">
      <c r="B28" s="370" t="s">
        <v>510</v>
      </c>
      <c r="C28" s="371"/>
      <c r="D28" s="392"/>
      <c r="E28" s="372"/>
      <c r="F28" s="393">
        <v>1</v>
      </c>
      <c r="G28" s="374"/>
      <c r="H28" s="375"/>
      <c r="I28" s="375"/>
      <c r="J28" s="374"/>
      <c r="K28" s="376"/>
      <c r="L28" s="375"/>
      <c r="M28" s="374"/>
    </row>
    <row r="29" spans="2:13" hidden="1" x14ac:dyDescent="0.25">
      <c r="B29" s="370" t="s">
        <v>511</v>
      </c>
      <c r="C29" s="371"/>
      <c r="D29" s="394"/>
      <c r="E29" s="372"/>
      <c r="F29" s="395">
        <v>1</v>
      </c>
      <c r="G29" s="374"/>
      <c r="H29" s="375"/>
      <c r="I29" s="375"/>
      <c r="J29" s="374"/>
      <c r="K29" s="376"/>
      <c r="L29" s="375"/>
      <c r="M29" s="374"/>
    </row>
    <row r="30" spans="2:13" hidden="1" x14ac:dyDescent="0.25">
      <c r="B30" s="370" t="s">
        <v>512</v>
      </c>
      <c r="C30" s="371"/>
      <c r="D30" s="394"/>
      <c r="E30" s="372"/>
      <c r="F30" s="396">
        <v>1</v>
      </c>
      <c r="G30" s="374"/>
      <c r="H30" s="375"/>
      <c r="I30" s="375"/>
      <c r="J30" s="374"/>
      <c r="K30" s="376"/>
      <c r="L30" s="375"/>
      <c r="M30" s="374"/>
    </row>
    <row r="31" spans="2:13" hidden="1" x14ac:dyDescent="0.25">
      <c r="B31" s="370" t="s">
        <v>513</v>
      </c>
      <c r="C31" s="371"/>
      <c r="D31" s="394"/>
      <c r="E31" s="372"/>
      <c r="F31" s="373"/>
      <c r="G31" s="374"/>
      <c r="H31" s="397">
        <v>1</v>
      </c>
      <c r="I31" s="375"/>
      <c r="J31" s="374"/>
      <c r="K31" s="376"/>
      <c r="L31" s="375"/>
      <c r="M31" s="374"/>
    </row>
    <row r="32" spans="2:13" hidden="1" x14ac:dyDescent="0.25">
      <c r="B32" s="370" t="s">
        <v>514</v>
      </c>
      <c r="C32" s="371"/>
      <c r="D32" s="394"/>
      <c r="E32" s="372"/>
      <c r="F32" s="373"/>
      <c r="G32" s="374"/>
      <c r="H32" s="375"/>
      <c r="I32" s="375"/>
      <c r="J32" s="390">
        <v>1</v>
      </c>
      <c r="K32" s="376"/>
      <c r="L32" s="375"/>
      <c r="M32" s="374"/>
    </row>
    <row r="33" spans="2:13" hidden="1" x14ac:dyDescent="0.25">
      <c r="B33" s="370" t="s">
        <v>515</v>
      </c>
      <c r="C33" s="371"/>
      <c r="D33" s="394"/>
      <c r="E33" s="372"/>
      <c r="F33" s="373"/>
      <c r="G33" s="374"/>
      <c r="H33" s="375"/>
      <c r="I33" s="375"/>
      <c r="J33" s="386">
        <v>1</v>
      </c>
      <c r="K33" s="376"/>
      <c r="L33" s="375"/>
      <c r="M33" s="374"/>
    </row>
    <row r="34" spans="2:13" hidden="1" x14ac:dyDescent="0.25">
      <c r="B34" s="370" t="s">
        <v>516</v>
      </c>
      <c r="C34" s="371"/>
      <c r="D34" s="394"/>
      <c r="E34" s="372"/>
      <c r="F34" s="373"/>
      <c r="G34" s="374"/>
      <c r="H34" s="375"/>
      <c r="I34" s="375"/>
      <c r="J34" s="374"/>
      <c r="K34" s="376"/>
      <c r="L34" s="398">
        <v>1</v>
      </c>
      <c r="M34" s="374"/>
    </row>
    <row r="35" spans="2:13" hidden="1" x14ac:dyDescent="0.25">
      <c r="B35" s="370" t="s">
        <v>517</v>
      </c>
      <c r="C35" s="371"/>
      <c r="D35" s="394"/>
      <c r="E35" s="372"/>
      <c r="F35" s="373"/>
      <c r="G35" s="374"/>
      <c r="H35" s="375"/>
      <c r="I35" s="375"/>
      <c r="J35" s="374"/>
      <c r="K35" s="376"/>
      <c r="L35" s="399">
        <v>1</v>
      </c>
      <c r="M35" s="374"/>
    </row>
    <row r="36" spans="2:13" hidden="1" x14ac:dyDescent="0.25">
      <c r="B36" s="370" t="s">
        <v>518</v>
      </c>
      <c r="C36" s="371"/>
      <c r="D36" s="394"/>
      <c r="E36" s="372"/>
      <c r="F36" s="373"/>
      <c r="G36" s="374"/>
      <c r="H36" s="375"/>
      <c r="I36" s="375"/>
      <c r="J36" s="374"/>
      <c r="K36" s="376"/>
      <c r="L36" s="399">
        <v>1</v>
      </c>
      <c r="M36" s="374"/>
    </row>
    <row r="37" spans="2:13" hidden="1" x14ac:dyDescent="0.25">
      <c r="B37" s="370" t="s">
        <v>519</v>
      </c>
      <c r="C37" s="371"/>
      <c r="D37" s="394"/>
      <c r="E37" s="372"/>
      <c r="F37" s="373"/>
      <c r="G37" s="374"/>
      <c r="H37" s="375"/>
      <c r="I37" s="375"/>
      <c r="J37" s="374"/>
      <c r="K37" s="376"/>
      <c r="L37" s="400">
        <v>1</v>
      </c>
      <c r="M37" s="374"/>
    </row>
    <row r="38" spans="2:13" hidden="1" x14ac:dyDescent="0.25">
      <c r="B38" s="370" t="s">
        <v>520</v>
      </c>
      <c r="C38" s="371"/>
      <c r="D38" s="386">
        <v>1</v>
      </c>
      <c r="E38" s="372"/>
      <c r="F38" s="373"/>
      <c r="G38" s="374"/>
      <c r="H38" s="375"/>
      <c r="I38" s="375"/>
      <c r="J38" s="374"/>
      <c r="K38" s="376"/>
      <c r="L38" s="375"/>
      <c r="M38" s="374"/>
    </row>
    <row r="39" spans="2:13" x14ac:dyDescent="0.25">
      <c r="B39" s="370" t="s">
        <v>521</v>
      </c>
      <c r="C39" s="388"/>
      <c r="D39" s="375">
        <f>SUM(D40:D50)</f>
        <v>1</v>
      </c>
      <c r="E39" s="372"/>
      <c r="F39" s="373"/>
      <c r="G39" s="374"/>
      <c r="H39" s="375">
        <f>SUM(H40:H50)</f>
        <v>6</v>
      </c>
      <c r="I39" s="375"/>
      <c r="J39" s="374"/>
      <c r="K39" s="376"/>
      <c r="L39" s="375">
        <f>SUM(L45:L50)</f>
        <v>4</v>
      </c>
      <c r="M39" s="374"/>
    </row>
    <row r="40" spans="2:13" hidden="1" x14ac:dyDescent="0.25">
      <c r="B40" s="370" t="s">
        <v>522</v>
      </c>
      <c r="C40" s="371"/>
      <c r="D40" s="392"/>
      <c r="E40" s="372"/>
      <c r="F40" s="373"/>
      <c r="G40" s="374"/>
      <c r="H40" s="390">
        <v>1</v>
      </c>
      <c r="I40" s="375"/>
      <c r="J40" s="374"/>
      <c r="K40" s="376"/>
      <c r="L40" s="375"/>
      <c r="M40" s="374"/>
    </row>
    <row r="41" spans="2:13" hidden="1" x14ac:dyDescent="0.25">
      <c r="B41" s="370" t="s">
        <v>523</v>
      </c>
      <c r="C41" s="371"/>
      <c r="D41" s="394"/>
      <c r="E41" s="372"/>
      <c r="F41" s="373"/>
      <c r="G41" s="374"/>
      <c r="H41" s="391">
        <v>1</v>
      </c>
      <c r="I41" s="375"/>
      <c r="J41" s="374"/>
      <c r="K41" s="376"/>
      <c r="L41" s="375"/>
      <c r="M41" s="374"/>
    </row>
    <row r="42" spans="2:13" hidden="1" x14ac:dyDescent="0.25">
      <c r="B42" s="370" t="s">
        <v>524</v>
      </c>
      <c r="C42" s="371"/>
      <c r="D42" s="394"/>
      <c r="E42" s="372"/>
      <c r="F42" s="373"/>
      <c r="G42" s="374"/>
      <c r="H42" s="391">
        <v>1</v>
      </c>
      <c r="I42" s="375"/>
      <c r="J42" s="374"/>
      <c r="K42" s="376"/>
      <c r="L42" s="375"/>
      <c r="M42" s="374"/>
    </row>
    <row r="43" spans="2:13" hidden="1" x14ac:dyDescent="0.25">
      <c r="B43" s="370" t="s">
        <v>525</v>
      </c>
      <c r="C43" s="371"/>
      <c r="D43" s="394"/>
      <c r="E43" s="372"/>
      <c r="F43" s="373"/>
      <c r="G43" s="374"/>
      <c r="H43" s="391">
        <v>1</v>
      </c>
      <c r="I43" s="375"/>
      <c r="J43" s="374"/>
      <c r="K43" s="376"/>
      <c r="L43" s="375"/>
      <c r="M43" s="374"/>
    </row>
    <row r="44" spans="2:13" hidden="1" x14ac:dyDescent="0.25">
      <c r="B44" s="370" t="s">
        <v>526</v>
      </c>
      <c r="C44" s="371"/>
      <c r="D44" s="394"/>
      <c r="E44" s="372"/>
      <c r="F44" s="373"/>
      <c r="G44" s="374"/>
      <c r="H44" s="391">
        <v>1</v>
      </c>
      <c r="I44" s="375"/>
      <c r="J44" s="374"/>
      <c r="K44" s="376"/>
      <c r="L44" s="375"/>
      <c r="M44" s="374"/>
    </row>
    <row r="45" spans="2:13" hidden="1" x14ac:dyDescent="0.25">
      <c r="B45" s="370" t="s">
        <v>527</v>
      </c>
      <c r="C45" s="371"/>
      <c r="D45" s="394"/>
      <c r="E45" s="372"/>
      <c r="F45" s="373"/>
      <c r="G45" s="374"/>
      <c r="H45" s="391"/>
      <c r="I45" s="375"/>
      <c r="J45" s="374"/>
      <c r="K45" s="376"/>
      <c r="L45" s="398">
        <v>1</v>
      </c>
      <c r="M45" s="374"/>
    </row>
    <row r="46" spans="2:13" hidden="1" x14ac:dyDescent="0.25">
      <c r="B46" s="370" t="s">
        <v>528</v>
      </c>
      <c r="C46" s="371"/>
      <c r="D46" s="394"/>
      <c r="E46" s="372"/>
      <c r="F46" s="373"/>
      <c r="G46" s="374"/>
      <c r="H46" s="391"/>
      <c r="I46" s="375"/>
      <c r="J46" s="374"/>
      <c r="K46" s="376"/>
      <c r="L46" s="399">
        <v>1</v>
      </c>
      <c r="M46" s="374"/>
    </row>
    <row r="47" spans="2:13" hidden="1" x14ac:dyDescent="0.25">
      <c r="B47" s="370" t="s">
        <v>529</v>
      </c>
      <c r="C47" s="371"/>
      <c r="D47" s="394"/>
      <c r="E47" s="372"/>
      <c r="F47" s="373"/>
      <c r="G47" s="374"/>
      <c r="H47" s="391"/>
      <c r="I47" s="375"/>
      <c r="J47" s="374"/>
      <c r="K47" s="376"/>
      <c r="L47" s="399">
        <v>1</v>
      </c>
      <c r="M47" s="374"/>
    </row>
    <row r="48" spans="2:13" hidden="1" x14ac:dyDescent="0.25">
      <c r="B48" s="370" t="s">
        <v>530</v>
      </c>
      <c r="C48" s="371"/>
      <c r="D48" s="391">
        <v>1</v>
      </c>
      <c r="E48" s="372"/>
      <c r="F48" s="373"/>
      <c r="G48" s="374"/>
      <c r="H48" s="391"/>
      <c r="I48" s="375"/>
      <c r="J48" s="374"/>
      <c r="K48" s="376"/>
      <c r="L48" s="399"/>
      <c r="M48" s="374"/>
    </row>
    <row r="49" spans="2:13" hidden="1" x14ac:dyDescent="0.25">
      <c r="B49" s="370" t="s">
        <v>531</v>
      </c>
      <c r="C49" s="371"/>
      <c r="D49" s="394"/>
      <c r="E49" s="372"/>
      <c r="F49" s="373"/>
      <c r="G49" s="374"/>
      <c r="H49" s="391">
        <v>1</v>
      </c>
      <c r="I49" s="375"/>
      <c r="J49" s="374"/>
      <c r="K49" s="376"/>
      <c r="L49" s="399"/>
      <c r="M49" s="374"/>
    </row>
    <row r="50" spans="2:13" hidden="1" x14ac:dyDescent="0.25">
      <c r="B50" s="370" t="s">
        <v>532</v>
      </c>
      <c r="C50" s="371"/>
      <c r="D50" s="401"/>
      <c r="E50" s="372"/>
      <c r="F50" s="373"/>
      <c r="G50" s="374"/>
      <c r="H50" s="386"/>
      <c r="I50" s="375"/>
      <c r="J50" s="374"/>
      <c r="K50" s="376"/>
      <c r="L50" s="400">
        <v>1</v>
      </c>
      <c r="M50" s="374"/>
    </row>
    <row r="51" spans="2:13" x14ac:dyDescent="0.25">
      <c r="B51" s="377" t="s">
        <v>20</v>
      </c>
      <c r="C51" s="402"/>
      <c r="D51" s="379">
        <f>SUM(D52:D78)</f>
        <v>5</v>
      </c>
      <c r="E51" s="380"/>
      <c r="F51" s="381">
        <f>SUM(F52:F61)</f>
        <v>1</v>
      </c>
      <c r="G51" s="382"/>
      <c r="H51" s="379">
        <f>SUM(H52:H77)</f>
        <v>10</v>
      </c>
      <c r="I51" s="379"/>
      <c r="J51" s="382">
        <f>SUM(J61:J66)</f>
        <v>6</v>
      </c>
      <c r="K51" s="383"/>
      <c r="L51" s="379">
        <f>SUM(L67:L71)</f>
        <v>5</v>
      </c>
      <c r="M51" s="382"/>
    </row>
    <row r="52" spans="2:13" hidden="1" x14ac:dyDescent="0.25">
      <c r="B52" s="370" t="s">
        <v>533</v>
      </c>
      <c r="C52" s="371"/>
      <c r="D52" s="392"/>
      <c r="E52" s="372"/>
      <c r="F52" s="398"/>
      <c r="G52" s="403"/>
      <c r="H52" s="404">
        <v>1</v>
      </c>
      <c r="I52" s="375"/>
      <c r="J52" s="374"/>
      <c r="K52" s="376"/>
      <c r="L52" s="375"/>
      <c r="M52" s="374"/>
    </row>
    <row r="53" spans="2:13" hidden="1" x14ac:dyDescent="0.25">
      <c r="B53" s="370" t="s">
        <v>534</v>
      </c>
      <c r="C53" s="371"/>
      <c r="D53" s="394"/>
      <c r="E53" s="372"/>
      <c r="F53" s="399"/>
      <c r="G53" s="374"/>
      <c r="H53" s="405">
        <v>1</v>
      </c>
      <c r="I53" s="375"/>
      <c r="J53" s="374"/>
      <c r="K53" s="376"/>
      <c r="L53" s="375"/>
      <c r="M53" s="374"/>
    </row>
    <row r="54" spans="2:13" hidden="1" x14ac:dyDescent="0.25">
      <c r="B54" s="370" t="s">
        <v>535</v>
      </c>
      <c r="C54" s="371"/>
      <c r="D54" s="394"/>
      <c r="E54" s="372"/>
      <c r="F54" s="399"/>
      <c r="G54" s="374"/>
      <c r="H54" s="405">
        <v>1</v>
      </c>
      <c r="I54" s="375"/>
      <c r="J54" s="374"/>
      <c r="K54" s="376"/>
      <c r="L54" s="375"/>
      <c r="M54" s="374"/>
    </row>
    <row r="55" spans="2:13" hidden="1" x14ac:dyDescent="0.25">
      <c r="B55" s="370" t="s">
        <v>536</v>
      </c>
      <c r="C55" s="371"/>
      <c r="D55" s="394"/>
      <c r="E55" s="372"/>
      <c r="F55" s="399"/>
      <c r="G55" s="374"/>
      <c r="H55" s="405">
        <v>1</v>
      </c>
      <c r="I55" s="375"/>
      <c r="J55" s="374"/>
      <c r="K55" s="376"/>
      <c r="L55" s="375"/>
      <c r="M55" s="374"/>
    </row>
    <row r="56" spans="2:13" hidden="1" x14ac:dyDescent="0.25">
      <c r="B56" s="370" t="s">
        <v>537</v>
      </c>
      <c r="C56" s="371"/>
      <c r="D56" s="394"/>
      <c r="E56" s="372"/>
      <c r="F56" s="399"/>
      <c r="G56" s="374"/>
      <c r="H56" s="405">
        <v>1</v>
      </c>
      <c r="I56" s="375"/>
      <c r="J56" s="374"/>
      <c r="K56" s="376"/>
      <c r="L56" s="375"/>
      <c r="M56" s="374"/>
    </row>
    <row r="57" spans="2:13" hidden="1" x14ac:dyDescent="0.25">
      <c r="B57" s="370" t="s">
        <v>538</v>
      </c>
      <c r="C57" s="371"/>
      <c r="D57" s="394"/>
      <c r="E57" s="372"/>
      <c r="F57" s="399"/>
      <c r="G57" s="374"/>
      <c r="H57" s="405">
        <v>1</v>
      </c>
      <c r="I57" s="375"/>
      <c r="J57" s="374"/>
      <c r="K57" s="376"/>
      <c r="L57" s="375"/>
      <c r="M57" s="374"/>
    </row>
    <row r="58" spans="2:13" hidden="1" x14ac:dyDescent="0.25">
      <c r="B58" s="370" t="s">
        <v>539</v>
      </c>
      <c r="C58" s="371"/>
      <c r="D58" s="394"/>
      <c r="E58" s="372"/>
      <c r="F58" s="399"/>
      <c r="G58" s="374"/>
      <c r="H58" s="405">
        <v>1</v>
      </c>
      <c r="I58" s="375"/>
      <c r="J58" s="374"/>
      <c r="K58" s="376"/>
      <c r="L58" s="375"/>
      <c r="M58" s="374"/>
    </row>
    <row r="59" spans="2:13" hidden="1" x14ac:dyDescent="0.25">
      <c r="B59" s="370" t="s">
        <v>540</v>
      </c>
      <c r="C59" s="371"/>
      <c r="D59" s="394"/>
      <c r="E59" s="372"/>
      <c r="F59" s="399"/>
      <c r="G59" s="374"/>
      <c r="H59" s="405">
        <v>1</v>
      </c>
      <c r="I59" s="375"/>
      <c r="J59" s="374"/>
      <c r="K59" s="376"/>
      <c r="L59" s="375"/>
      <c r="M59" s="374"/>
    </row>
    <row r="60" spans="2:13" hidden="1" x14ac:dyDescent="0.25">
      <c r="B60" s="370" t="s">
        <v>541</v>
      </c>
      <c r="C60" s="371"/>
      <c r="D60" s="394"/>
      <c r="E60" s="372"/>
      <c r="F60" s="399">
        <v>1</v>
      </c>
      <c r="G60" s="374"/>
      <c r="H60" s="405"/>
      <c r="I60" s="375"/>
      <c r="J60" s="374"/>
      <c r="K60" s="376"/>
      <c r="L60" s="375"/>
      <c r="M60" s="374"/>
    </row>
    <row r="61" spans="2:13" hidden="1" x14ac:dyDescent="0.25">
      <c r="B61" s="370" t="s">
        <v>542</v>
      </c>
      <c r="C61" s="371"/>
      <c r="D61" s="394"/>
      <c r="E61" s="372"/>
      <c r="F61" s="400"/>
      <c r="G61" s="374"/>
      <c r="H61" s="405"/>
      <c r="I61" s="375"/>
      <c r="J61" s="390">
        <v>1</v>
      </c>
      <c r="K61" s="376"/>
      <c r="L61" s="375"/>
      <c r="M61" s="374"/>
    </row>
    <row r="62" spans="2:13" hidden="1" x14ac:dyDescent="0.25">
      <c r="B62" s="370" t="s">
        <v>543</v>
      </c>
      <c r="C62" s="371"/>
      <c r="D62" s="394"/>
      <c r="E62" s="372"/>
      <c r="F62" s="373"/>
      <c r="G62" s="374"/>
      <c r="H62" s="405"/>
      <c r="I62" s="375"/>
      <c r="J62" s="391">
        <v>1</v>
      </c>
      <c r="K62" s="376"/>
      <c r="L62" s="375"/>
      <c r="M62" s="374"/>
    </row>
    <row r="63" spans="2:13" hidden="1" x14ac:dyDescent="0.25">
      <c r="B63" s="370" t="s">
        <v>544</v>
      </c>
      <c r="C63" s="371"/>
      <c r="D63" s="394"/>
      <c r="E63" s="372"/>
      <c r="F63" s="373"/>
      <c r="G63" s="374"/>
      <c r="H63" s="405"/>
      <c r="I63" s="375"/>
      <c r="J63" s="391">
        <v>1</v>
      </c>
      <c r="K63" s="376"/>
      <c r="L63" s="375"/>
      <c r="M63" s="374"/>
    </row>
    <row r="64" spans="2:13" hidden="1" x14ac:dyDescent="0.25">
      <c r="B64" s="370" t="s">
        <v>545</v>
      </c>
      <c r="C64" s="371"/>
      <c r="D64" s="394"/>
      <c r="E64" s="372"/>
      <c r="F64" s="373"/>
      <c r="G64" s="374"/>
      <c r="H64" s="405"/>
      <c r="I64" s="375"/>
      <c r="J64" s="391">
        <v>1</v>
      </c>
      <c r="K64" s="376"/>
      <c r="L64" s="389"/>
      <c r="M64" s="374"/>
    </row>
    <row r="65" spans="2:13" hidden="1" x14ac:dyDescent="0.25">
      <c r="B65" s="370" t="s">
        <v>546</v>
      </c>
      <c r="C65" s="371"/>
      <c r="D65" s="394"/>
      <c r="E65" s="372"/>
      <c r="F65" s="373"/>
      <c r="G65" s="374"/>
      <c r="H65" s="405"/>
      <c r="I65" s="375"/>
      <c r="J65" s="391">
        <v>1</v>
      </c>
      <c r="K65" s="376"/>
      <c r="L65" s="389"/>
      <c r="M65" s="374"/>
    </row>
    <row r="66" spans="2:13" hidden="1" x14ac:dyDescent="0.25">
      <c r="B66" s="370" t="s">
        <v>547</v>
      </c>
      <c r="C66" s="371"/>
      <c r="D66" s="394"/>
      <c r="E66" s="372"/>
      <c r="F66" s="373"/>
      <c r="G66" s="374"/>
      <c r="H66" s="405"/>
      <c r="I66" s="375"/>
      <c r="J66" s="386">
        <v>1</v>
      </c>
      <c r="K66" s="376"/>
      <c r="L66" s="389"/>
      <c r="M66" s="374"/>
    </row>
    <row r="67" spans="2:13" hidden="1" x14ac:dyDescent="0.25">
      <c r="B67" s="370" t="s">
        <v>548</v>
      </c>
      <c r="C67" s="371"/>
      <c r="D67" s="394"/>
      <c r="E67" s="372"/>
      <c r="F67" s="373"/>
      <c r="G67" s="374"/>
      <c r="H67" s="405"/>
      <c r="I67" s="375"/>
      <c r="J67" s="374"/>
      <c r="K67" s="376"/>
      <c r="L67" s="398">
        <v>1</v>
      </c>
      <c r="M67" s="374"/>
    </row>
    <row r="68" spans="2:13" hidden="1" x14ac:dyDescent="0.25">
      <c r="B68" s="370" t="s">
        <v>549</v>
      </c>
      <c r="C68" s="371"/>
      <c r="D68" s="394"/>
      <c r="E68" s="372"/>
      <c r="F68" s="373"/>
      <c r="G68" s="374"/>
      <c r="H68" s="405"/>
      <c r="I68" s="375"/>
      <c r="J68" s="374"/>
      <c r="K68" s="376"/>
      <c r="L68" s="399">
        <v>1</v>
      </c>
      <c r="M68" s="374"/>
    </row>
    <row r="69" spans="2:13" hidden="1" x14ac:dyDescent="0.25">
      <c r="B69" s="370" t="s">
        <v>550</v>
      </c>
      <c r="C69" s="371"/>
      <c r="D69" s="394"/>
      <c r="E69" s="372"/>
      <c r="F69" s="373"/>
      <c r="G69" s="374"/>
      <c r="H69" s="405"/>
      <c r="I69" s="375"/>
      <c r="J69" s="374"/>
      <c r="K69" s="376"/>
      <c r="L69" s="399">
        <v>1</v>
      </c>
      <c r="M69" s="374"/>
    </row>
    <row r="70" spans="2:13" hidden="1" x14ac:dyDescent="0.25">
      <c r="B70" s="370" t="s">
        <v>551</v>
      </c>
      <c r="C70" s="371"/>
      <c r="D70" s="394"/>
      <c r="E70" s="372"/>
      <c r="F70" s="373"/>
      <c r="G70" s="374"/>
      <c r="H70" s="405"/>
      <c r="I70" s="375"/>
      <c r="J70" s="374"/>
      <c r="K70" s="376"/>
      <c r="L70" s="399">
        <v>1</v>
      </c>
      <c r="M70" s="374"/>
    </row>
    <row r="71" spans="2:13" hidden="1" x14ac:dyDescent="0.25">
      <c r="B71" s="370" t="s">
        <v>552</v>
      </c>
      <c r="C71" s="371"/>
      <c r="D71" s="394"/>
      <c r="E71" s="372"/>
      <c r="F71" s="373"/>
      <c r="G71" s="374"/>
      <c r="H71" s="405"/>
      <c r="I71" s="375"/>
      <c r="J71" s="374"/>
      <c r="K71" s="376"/>
      <c r="L71" s="400">
        <v>1</v>
      </c>
      <c r="M71" s="374"/>
    </row>
    <row r="72" spans="2:13" hidden="1" x14ac:dyDescent="0.25">
      <c r="B72" s="370" t="s">
        <v>553</v>
      </c>
      <c r="C72" s="371"/>
      <c r="D72" s="406">
        <v>1</v>
      </c>
      <c r="E72" s="372"/>
      <c r="F72" s="373"/>
      <c r="G72" s="374"/>
      <c r="H72" s="405"/>
      <c r="I72" s="375"/>
      <c r="J72" s="374"/>
      <c r="K72" s="376"/>
      <c r="L72" s="389"/>
      <c r="M72" s="374"/>
    </row>
    <row r="73" spans="2:13" hidden="1" x14ac:dyDescent="0.25">
      <c r="B73" s="370" t="s">
        <v>554</v>
      </c>
      <c r="C73" s="371"/>
      <c r="D73" s="406">
        <v>1</v>
      </c>
      <c r="E73" s="372"/>
      <c r="F73" s="373"/>
      <c r="G73" s="374"/>
      <c r="H73" s="405"/>
      <c r="I73" s="375"/>
      <c r="J73" s="374"/>
      <c r="K73" s="376"/>
      <c r="L73" s="389"/>
      <c r="M73" s="374"/>
    </row>
    <row r="74" spans="2:13" hidden="1" x14ac:dyDescent="0.25">
      <c r="B74" s="370" t="s">
        <v>555</v>
      </c>
      <c r="C74" s="371"/>
      <c r="D74" s="406"/>
      <c r="E74" s="372"/>
      <c r="F74" s="373"/>
      <c r="G74" s="374"/>
      <c r="H74" s="407">
        <v>1</v>
      </c>
      <c r="I74" s="375"/>
      <c r="J74" s="374"/>
      <c r="K74" s="376"/>
      <c r="L74" s="389"/>
      <c r="M74" s="374"/>
    </row>
    <row r="75" spans="2:13" hidden="1" x14ac:dyDescent="0.25">
      <c r="B75" s="370" t="s">
        <v>556</v>
      </c>
      <c r="C75" s="371"/>
      <c r="D75" s="406">
        <v>1</v>
      </c>
      <c r="E75" s="372"/>
      <c r="F75" s="373"/>
      <c r="G75" s="374"/>
      <c r="H75" s="407"/>
      <c r="I75" s="375"/>
      <c r="J75" s="374"/>
      <c r="K75" s="376"/>
      <c r="L75" s="375"/>
      <c r="M75" s="374"/>
    </row>
    <row r="76" spans="2:13" hidden="1" x14ac:dyDescent="0.25">
      <c r="B76" s="370" t="s">
        <v>557</v>
      </c>
      <c r="C76" s="371"/>
      <c r="D76" s="406">
        <v>1</v>
      </c>
      <c r="E76" s="372"/>
      <c r="F76" s="373"/>
      <c r="G76" s="374"/>
      <c r="H76" s="407"/>
      <c r="I76" s="375"/>
      <c r="J76" s="374"/>
      <c r="K76" s="376"/>
      <c r="L76" s="375"/>
      <c r="M76" s="374"/>
    </row>
    <row r="77" spans="2:13" hidden="1" x14ac:dyDescent="0.25">
      <c r="B77" s="370" t="s">
        <v>558</v>
      </c>
      <c r="C77" s="371"/>
      <c r="D77" s="406"/>
      <c r="E77" s="372"/>
      <c r="F77" s="373"/>
      <c r="G77" s="374"/>
      <c r="H77" s="408">
        <v>1</v>
      </c>
      <c r="I77" s="375"/>
      <c r="J77" s="374"/>
      <c r="K77" s="376"/>
      <c r="L77" s="375"/>
      <c r="M77" s="374"/>
    </row>
    <row r="78" spans="2:13" hidden="1" x14ac:dyDescent="0.25">
      <c r="B78" s="370" t="s">
        <v>559</v>
      </c>
      <c r="C78" s="371"/>
      <c r="D78" s="409">
        <v>1</v>
      </c>
      <c r="E78" s="372"/>
      <c r="F78" s="373"/>
      <c r="G78" s="374"/>
      <c r="H78" s="66"/>
      <c r="I78" s="375"/>
      <c r="J78" s="374"/>
      <c r="K78" s="376"/>
      <c r="L78" s="375"/>
      <c r="M78" s="374"/>
    </row>
    <row r="79" spans="2:13" x14ac:dyDescent="0.25">
      <c r="B79" s="370" t="s">
        <v>19</v>
      </c>
      <c r="C79" s="371"/>
      <c r="D79" s="375">
        <f>SUM(D80:D85)</f>
        <v>3</v>
      </c>
      <c r="E79" s="372"/>
      <c r="F79" s="373"/>
      <c r="G79" s="374"/>
      <c r="H79" s="66">
        <f>SUM(H80:H82)</f>
        <v>3</v>
      </c>
      <c r="I79" s="375"/>
      <c r="J79" s="374"/>
      <c r="K79" s="376"/>
      <c r="L79" s="375"/>
      <c r="M79" s="374"/>
    </row>
    <row r="80" spans="2:13" hidden="1" x14ac:dyDescent="0.25">
      <c r="B80" s="370" t="s">
        <v>560</v>
      </c>
      <c r="C80" s="371"/>
      <c r="D80" s="390"/>
      <c r="E80" s="372"/>
      <c r="F80" s="373"/>
      <c r="G80" s="374"/>
      <c r="H80" s="390">
        <v>1</v>
      </c>
      <c r="I80" s="375"/>
      <c r="J80" s="374"/>
      <c r="K80" s="376"/>
      <c r="L80" s="375"/>
      <c r="M80" s="374"/>
    </row>
    <row r="81" spans="2:13" hidden="1" x14ac:dyDescent="0.25">
      <c r="B81" s="370" t="s">
        <v>561</v>
      </c>
      <c r="C81" s="371"/>
      <c r="D81" s="391"/>
      <c r="E81" s="372"/>
      <c r="F81" s="373"/>
      <c r="G81" s="374"/>
      <c r="H81" s="391">
        <v>1</v>
      </c>
      <c r="I81" s="375"/>
      <c r="J81" s="374"/>
      <c r="K81" s="376"/>
      <c r="L81" s="375"/>
      <c r="M81" s="374"/>
    </row>
    <row r="82" spans="2:13" hidden="1" x14ac:dyDescent="0.25">
      <c r="B82" s="370" t="s">
        <v>562</v>
      </c>
      <c r="C82" s="371"/>
      <c r="D82" s="394"/>
      <c r="E82" s="372"/>
      <c r="F82" s="373"/>
      <c r="G82" s="374"/>
      <c r="H82" s="386">
        <v>1</v>
      </c>
      <c r="I82" s="375"/>
      <c r="J82" s="374"/>
      <c r="K82" s="376"/>
      <c r="L82" s="375"/>
      <c r="M82" s="374"/>
    </row>
    <row r="83" spans="2:13" hidden="1" x14ac:dyDescent="0.25">
      <c r="B83" s="370" t="s">
        <v>563</v>
      </c>
      <c r="C83" s="371"/>
      <c r="D83" s="391">
        <v>1</v>
      </c>
      <c r="E83" s="372"/>
      <c r="F83" s="373"/>
      <c r="G83" s="374"/>
      <c r="H83" s="373"/>
      <c r="I83" s="375"/>
      <c r="J83" s="374"/>
      <c r="K83" s="376"/>
      <c r="L83" s="375"/>
      <c r="M83" s="374"/>
    </row>
    <row r="84" spans="2:13" hidden="1" x14ac:dyDescent="0.25">
      <c r="B84" s="370" t="s">
        <v>564</v>
      </c>
      <c r="C84" s="371"/>
      <c r="D84" s="391">
        <v>1</v>
      </c>
      <c r="E84" s="372"/>
      <c r="F84" s="373"/>
      <c r="G84" s="374"/>
      <c r="H84" s="373"/>
      <c r="I84" s="375"/>
      <c r="J84" s="374"/>
      <c r="K84" s="376"/>
      <c r="L84" s="375"/>
      <c r="M84" s="374"/>
    </row>
    <row r="85" spans="2:13" hidden="1" x14ac:dyDescent="0.25">
      <c r="B85" s="370" t="s">
        <v>565</v>
      </c>
      <c r="C85" s="371"/>
      <c r="D85" s="386">
        <v>1</v>
      </c>
      <c r="E85" s="372"/>
      <c r="F85" s="373"/>
      <c r="G85" s="374"/>
      <c r="H85" s="373"/>
      <c r="I85" s="375"/>
      <c r="J85" s="374"/>
      <c r="K85" s="376"/>
      <c r="L85" s="375"/>
      <c r="M85" s="374"/>
    </row>
    <row r="86" spans="2:13" hidden="1" x14ac:dyDescent="0.25">
      <c r="B86" s="370"/>
      <c r="C86" s="371"/>
      <c r="D86" s="370"/>
      <c r="E86" s="372"/>
      <c r="F86" s="373"/>
      <c r="G86" s="374"/>
      <c r="H86" s="373"/>
      <c r="I86" s="375"/>
      <c r="J86" s="374"/>
      <c r="K86" s="376"/>
      <c r="L86" s="375"/>
      <c r="M86" s="374"/>
    </row>
    <row r="87" spans="2:13" x14ac:dyDescent="0.25">
      <c r="B87" s="377" t="s">
        <v>0</v>
      </c>
      <c r="C87" s="402"/>
      <c r="D87" s="379">
        <f>SUM(D88:D94)</f>
        <v>4</v>
      </c>
      <c r="E87" s="380"/>
      <c r="F87" s="381"/>
      <c r="G87" s="382"/>
      <c r="H87" s="381">
        <f>SUM(H88:H90)</f>
        <v>3</v>
      </c>
      <c r="I87" s="379"/>
      <c r="J87" s="382"/>
      <c r="K87" s="383"/>
      <c r="L87" s="379"/>
      <c r="M87" s="382"/>
    </row>
    <row r="88" spans="2:13" hidden="1" x14ac:dyDescent="0.25">
      <c r="B88" s="370" t="s">
        <v>566</v>
      </c>
      <c r="C88" s="371"/>
      <c r="D88" s="392"/>
      <c r="E88" s="372"/>
      <c r="F88" s="373"/>
      <c r="G88" s="374"/>
      <c r="H88" s="390">
        <v>1</v>
      </c>
      <c r="I88" s="375"/>
      <c r="J88" s="374"/>
      <c r="K88" s="376"/>
      <c r="L88" s="375"/>
      <c r="M88" s="374"/>
    </row>
    <row r="89" spans="2:13" hidden="1" x14ac:dyDescent="0.25">
      <c r="B89" s="370" t="s">
        <v>567</v>
      </c>
      <c r="C89" s="371"/>
      <c r="D89" s="394"/>
      <c r="E89" s="372"/>
      <c r="F89" s="373"/>
      <c r="G89" s="374"/>
      <c r="H89" s="391">
        <v>1</v>
      </c>
      <c r="I89" s="375"/>
      <c r="J89" s="374"/>
      <c r="K89" s="376"/>
      <c r="L89" s="375"/>
      <c r="M89" s="374"/>
    </row>
    <row r="90" spans="2:13" hidden="1" x14ac:dyDescent="0.25">
      <c r="B90" s="370" t="s">
        <v>90</v>
      </c>
      <c r="C90" s="371"/>
      <c r="D90" s="394"/>
      <c r="E90" s="372"/>
      <c r="F90" s="373"/>
      <c r="G90" s="374"/>
      <c r="H90" s="391">
        <v>1</v>
      </c>
      <c r="I90" s="375"/>
      <c r="J90" s="374"/>
      <c r="K90" s="376"/>
      <c r="L90" s="375"/>
      <c r="M90" s="374"/>
    </row>
    <row r="91" spans="2:13" hidden="1" x14ac:dyDescent="0.25">
      <c r="B91" s="370" t="s">
        <v>91</v>
      </c>
      <c r="C91" s="371"/>
      <c r="D91" s="391">
        <v>1</v>
      </c>
      <c r="E91" s="372"/>
      <c r="F91" s="373"/>
      <c r="G91" s="374"/>
      <c r="H91" s="391"/>
      <c r="I91" s="375"/>
      <c r="J91" s="374"/>
      <c r="K91" s="376"/>
      <c r="L91" s="375"/>
      <c r="M91" s="374"/>
    </row>
    <row r="92" spans="2:13" hidden="1" x14ac:dyDescent="0.25">
      <c r="B92" s="370" t="s">
        <v>568</v>
      </c>
      <c r="C92" s="371"/>
      <c r="D92" s="391">
        <v>1</v>
      </c>
      <c r="E92" s="372"/>
      <c r="F92" s="373"/>
      <c r="G92" s="374"/>
      <c r="H92" s="391"/>
      <c r="I92" s="375"/>
      <c r="J92" s="374"/>
      <c r="K92" s="376"/>
      <c r="L92" s="375"/>
      <c r="M92" s="374"/>
    </row>
    <row r="93" spans="2:13" hidden="1" x14ac:dyDescent="0.25">
      <c r="B93" s="370" t="s">
        <v>93</v>
      </c>
      <c r="C93" s="371"/>
      <c r="D93" s="391">
        <v>1</v>
      </c>
      <c r="E93" s="372"/>
      <c r="F93" s="373"/>
      <c r="G93" s="374"/>
      <c r="H93" s="386"/>
      <c r="I93" s="375"/>
      <c r="J93" s="374"/>
      <c r="K93" s="376"/>
      <c r="L93" s="375"/>
      <c r="M93" s="374"/>
    </row>
    <row r="94" spans="2:13" hidden="1" x14ac:dyDescent="0.25">
      <c r="B94" s="370" t="s">
        <v>95</v>
      </c>
      <c r="C94" s="371"/>
      <c r="D94" s="386">
        <v>1</v>
      </c>
      <c r="E94" s="372"/>
      <c r="F94" s="373"/>
      <c r="G94" s="374"/>
      <c r="H94" s="373"/>
      <c r="I94" s="375"/>
      <c r="J94" s="374"/>
      <c r="K94" s="376"/>
      <c r="L94" s="375"/>
      <c r="M94" s="374"/>
    </row>
    <row r="95" spans="2:13" x14ac:dyDescent="0.25">
      <c r="B95" s="410" t="s">
        <v>102</v>
      </c>
      <c r="C95" s="411"/>
      <c r="D95" s="412">
        <f>SUM(D96)</f>
        <v>1</v>
      </c>
      <c r="E95" s="413"/>
      <c r="F95" s="414"/>
      <c r="G95" s="412"/>
      <c r="H95" s="414"/>
      <c r="I95" s="415"/>
      <c r="J95" s="412"/>
      <c r="K95" s="416"/>
      <c r="L95" s="415"/>
      <c r="M95" s="412"/>
    </row>
    <row r="96" spans="2:13" hidden="1" x14ac:dyDescent="0.25">
      <c r="B96" s="410" t="s">
        <v>94</v>
      </c>
      <c r="C96" s="177"/>
      <c r="D96" s="176">
        <v>1</v>
      </c>
      <c r="E96" s="84"/>
      <c r="F96" s="304"/>
      <c r="G96" s="304"/>
      <c r="H96" s="346"/>
      <c r="I96" s="7"/>
      <c r="J96" s="304"/>
      <c r="K96" s="304"/>
      <c r="L96" s="346"/>
      <c r="M96" s="7"/>
    </row>
    <row r="97" spans="2:14" x14ac:dyDescent="0.25">
      <c r="B97" s="62"/>
      <c r="C97" s="62"/>
      <c r="D97" s="198"/>
      <c r="E97" s="62"/>
      <c r="F97" s="198"/>
      <c r="G97" s="198"/>
      <c r="H97" s="198"/>
      <c r="I97" s="198"/>
      <c r="J97" s="198"/>
      <c r="K97" s="198"/>
      <c r="L97" s="198"/>
      <c r="M97" s="198"/>
      <c r="N97" s="21" t="s">
        <v>7</v>
      </c>
    </row>
    <row r="98" spans="2:14" ht="15.6" customHeight="1" x14ac:dyDescent="0.25">
      <c r="B98" s="134" t="s">
        <v>774</v>
      </c>
    </row>
    <row r="100" spans="2:14" ht="26.4" customHeight="1" x14ac:dyDescent="0.25">
      <c r="B100" s="667" t="s">
        <v>104</v>
      </c>
      <c r="C100" s="668"/>
      <c r="D100" s="669"/>
      <c r="E100" s="793" t="s">
        <v>569</v>
      </c>
      <c r="F100" s="814"/>
      <c r="G100" s="814"/>
      <c r="H100" s="814"/>
      <c r="I100" s="814"/>
      <c r="J100" s="794"/>
      <c r="K100" s="417"/>
      <c r="L100" s="417"/>
    </row>
    <row r="101" spans="2:14" ht="26.4" customHeight="1" x14ac:dyDescent="0.25">
      <c r="B101" s="878"/>
      <c r="C101" s="879"/>
      <c r="D101" s="880"/>
      <c r="E101" s="637" t="s">
        <v>570</v>
      </c>
      <c r="F101" s="632" t="s">
        <v>753</v>
      </c>
      <c r="G101" s="632" t="s">
        <v>571</v>
      </c>
      <c r="H101" s="632" t="s">
        <v>572</v>
      </c>
      <c r="I101" s="632" t="s">
        <v>573</v>
      </c>
      <c r="J101" s="876" t="s">
        <v>574</v>
      </c>
      <c r="K101" s="733"/>
      <c r="L101" s="733"/>
    </row>
    <row r="102" spans="2:14" ht="42" customHeight="1" x14ac:dyDescent="0.25">
      <c r="B102" s="670"/>
      <c r="C102" s="671"/>
      <c r="D102" s="672"/>
      <c r="E102" s="638"/>
      <c r="F102" s="633"/>
      <c r="G102" s="633"/>
      <c r="H102" s="633"/>
      <c r="I102" s="633"/>
      <c r="J102" s="877"/>
      <c r="K102" s="733"/>
      <c r="L102" s="733"/>
    </row>
    <row r="103" spans="2:14" x14ac:dyDescent="0.25">
      <c r="B103" s="338"/>
      <c r="C103" s="339"/>
      <c r="D103" s="339"/>
      <c r="E103" s="340"/>
      <c r="F103" s="234"/>
      <c r="G103" s="8"/>
      <c r="H103" s="234"/>
      <c r="I103" s="8"/>
      <c r="J103" s="8"/>
      <c r="K103" s="219"/>
      <c r="L103" s="219"/>
    </row>
    <row r="104" spans="2:14" x14ac:dyDescent="0.25">
      <c r="B104" s="85" t="s">
        <v>8</v>
      </c>
      <c r="C104" s="86"/>
      <c r="D104" s="86"/>
      <c r="E104" s="283">
        <f>E106+E113</f>
        <v>2</v>
      </c>
      <c r="F104" s="283">
        <f t="shared" ref="F104:J104" si="0">F106+F113</f>
        <v>6</v>
      </c>
      <c r="G104" s="283">
        <f t="shared" si="0"/>
        <v>2</v>
      </c>
      <c r="H104" s="283">
        <f t="shared" si="0"/>
        <v>3</v>
      </c>
      <c r="I104" s="283">
        <f t="shared" si="0"/>
        <v>1</v>
      </c>
      <c r="J104" s="283">
        <f t="shared" si="0"/>
        <v>2</v>
      </c>
      <c r="K104" s="219"/>
      <c r="L104" s="219"/>
    </row>
    <row r="105" spans="2:14" x14ac:dyDescent="0.25">
      <c r="B105" s="60"/>
      <c r="C105" s="62"/>
      <c r="D105" s="62"/>
      <c r="E105" s="326"/>
      <c r="F105" s="198"/>
      <c r="G105" s="9"/>
      <c r="H105" s="198"/>
      <c r="I105" s="9"/>
      <c r="J105" s="9"/>
      <c r="K105" s="219"/>
      <c r="L105" s="219"/>
    </row>
    <row r="106" spans="2:14" x14ac:dyDescent="0.25">
      <c r="B106" s="284" t="s">
        <v>575</v>
      </c>
      <c r="C106" s="62"/>
      <c r="D106" s="62"/>
      <c r="E106" s="324">
        <f>SUM(E107:E111)</f>
        <v>2</v>
      </c>
      <c r="F106" s="324">
        <f t="shared" ref="F106:J106" si="1">SUM(F107:F111)</f>
        <v>4</v>
      </c>
      <c r="G106" s="324">
        <f t="shared" si="1"/>
        <v>1</v>
      </c>
      <c r="H106" s="324">
        <f t="shared" si="1"/>
        <v>1</v>
      </c>
      <c r="I106" s="324">
        <f t="shared" si="1"/>
        <v>0</v>
      </c>
      <c r="J106" s="324">
        <f t="shared" si="1"/>
        <v>0</v>
      </c>
      <c r="K106" s="219"/>
      <c r="L106" s="219"/>
    </row>
    <row r="107" spans="2:14" x14ac:dyDescent="0.25">
      <c r="B107" s="60" t="s">
        <v>138</v>
      </c>
      <c r="C107" s="62"/>
      <c r="D107" s="62"/>
      <c r="E107" s="24"/>
      <c r="F107" s="42">
        <v>1</v>
      </c>
      <c r="G107" s="24"/>
      <c r="H107" s="42"/>
      <c r="I107" s="24"/>
      <c r="J107" s="24"/>
      <c r="K107" s="219"/>
      <c r="L107" s="219"/>
    </row>
    <row r="108" spans="2:14" x14ac:dyDescent="0.25">
      <c r="B108" s="60" t="s">
        <v>470</v>
      </c>
      <c r="C108" s="62"/>
      <c r="D108" s="62"/>
      <c r="E108" s="11">
        <v>1</v>
      </c>
      <c r="F108" s="199"/>
      <c r="G108" s="11">
        <v>1</v>
      </c>
      <c r="H108" s="199">
        <v>1</v>
      </c>
      <c r="I108" s="11"/>
      <c r="J108" s="11"/>
      <c r="K108" s="219"/>
      <c r="L108" s="219"/>
    </row>
    <row r="109" spans="2:14" x14ac:dyDescent="0.25">
      <c r="B109" s="60" t="s">
        <v>191</v>
      </c>
      <c r="C109" s="62"/>
      <c r="D109" s="62"/>
      <c r="E109" s="11"/>
      <c r="F109" s="199">
        <v>1</v>
      </c>
      <c r="G109" s="11"/>
      <c r="H109" s="199"/>
      <c r="I109" s="11"/>
      <c r="J109" s="11"/>
      <c r="K109" s="219"/>
      <c r="L109" s="219"/>
    </row>
    <row r="110" spans="2:14" x14ac:dyDescent="0.25">
      <c r="B110" s="60" t="s">
        <v>192</v>
      </c>
      <c r="C110" s="62"/>
      <c r="D110" s="62"/>
      <c r="E110" s="11">
        <v>1</v>
      </c>
      <c r="F110" s="199">
        <v>1</v>
      </c>
      <c r="G110" s="11"/>
      <c r="H110" s="199"/>
      <c r="I110" s="11"/>
      <c r="J110" s="11"/>
      <c r="K110" s="219"/>
      <c r="L110" s="219"/>
    </row>
    <row r="111" spans="2:14" x14ac:dyDescent="0.25">
      <c r="B111" s="60" t="s">
        <v>576</v>
      </c>
      <c r="C111" s="62"/>
      <c r="D111" s="62"/>
      <c r="E111" s="23"/>
      <c r="F111" s="43">
        <v>1</v>
      </c>
      <c r="G111" s="23"/>
      <c r="H111" s="43"/>
      <c r="I111" s="23"/>
      <c r="J111" s="23"/>
      <c r="K111" s="219"/>
      <c r="L111" s="219"/>
    </row>
    <row r="112" spans="2:14" x14ac:dyDescent="0.25">
      <c r="B112" s="60"/>
      <c r="C112" s="62"/>
      <c r="D112" s="62"/>
      <c r="E112" s="9"/>
      <c r="F112" s="198"/>
      <c r="G112" s="9"/>
      <c r="H112" s="198"/>
      <c r="I112" s="9"/>
      <c r="J112" s="9"/>
      <c r="K112" s="219"/>
      <c r="L112" s="219"/>
    </row>
    <row r="113" spans="2:17" x14ac:dyDescent="0.25">
      <c r="B113" s="284" t="s">
        <v>577</v>
      </c>
      <c r="C113" s="62"/>
      <c r="D113" s="62"/>
      <c r="E113" s="324">
        <f>SUM(E114:E120)</f>
        <v>0</v>
      </c>
      <c r="F113" s="324">
        <f t="shared" ref="F113:J113" si="2">SUM(F114:F120)</f>
        <v>2</v>
      </c>
      <c r="G113" s="324">
        <f t="shared" si="2"/>
        <v>1</v>
      </c>
      <c r="H113" s="324">
        <f t="shared" si="2"/>
        <v>2</v>
      </c>
      <c r="I113" s="324">
        <f t="shared" si="2"/>
        <v>1</v>
      </c>
      <c r="J113" s="324">
        <f t="shared" si="2"/>
        <v>2</v>
      </c>
      <c r="K113" s="219"/>
      <c r="L113" s="219" t="s">
        <v>7</v>
      </c>
    </row>
    <row r="114" spans="2:17" x14ac:dyDescent="0.25">
      <c r="B114" s="60" t="s">
        <v>195</v>
      </c>
      <c r="C114" s="62"/>
      <c r="D114" s="62"/>
      <c r="E114" s="24"/>
      <c r="F114" s="42">
        <v>1</v>
      </c>
      <c r="G114" s="24"/>
      <c r="H114" s="42"/>
      <c r="I114" s="24"/>
      <c r="J114" s="24"/>
      <c r="K114" s="219"/>
      <c r="L114" s="219"/>
    </row>
    <row r="115" spans="2:17" x14ac:dyDescent="0.25">
      <c r="B115" s="60" t="s">
        <v>578</v>
      </c>
      <c r="C115" s="62"/>
      <c r="D115" s="62"/>
      <c r="E115" s="11"/>
      <c r="F115" s="199"/>
      <c r="G115" s="11"/>
      <c r="H115" s="199"/>
      <c r="I115" s="11"/>
      <c r="J115" s="11">
        <v>1</v>
      </c>
      <c r="K115" s="219"/>
      <c r="L115" s="219"/>
    </row>
    <row r="116" spans="2:17" x14ac:dyDescent="0.25">
      <c r="B116" s="60" t="s">
        <v>250</v>
      </c>
      <c r="C116" s="62"/>
      <c r="D116" s="62"/>
      <c r="E116" s="11"/>
      <c r="F116" s="199"/>
      <c r="G116" s="11"/>
      <c r="H116" s="199"/>
      <c r="I116" s="11"/>
      <c r="J116" s="11">
        <v>1</v>
      </c>
      <c r="K116" s="219"/>
      <c r="L116" s="219"/>
    </row>
    <row r="117" spans="2:17" x14ac:dyDescent="0.25">
      <c r="B117" s="60" t="s">
        <v>251</v>
      </c>
      <c r="C117" s="62"/>
      <c r="D117" s="62"/>
      <c r="E117" s="11"/>
      <c r="F117" s="199"/>
      <c r="G117" s="11">
        <v>1</v>
      </c>
      <c r="H117" s="199">
        <v>1</v>
      </c>
      <c r="I117" s="11"/>
      <c r="J117" s="11"/>
      <c r="K117" s="219"/>
      <c r="L117" s="219"/>
    </row>
    <row r="118" spans="2:17" x14ac:dyDescent="0.25">
      <c r="B118" s="60" t="s">
        <v>579</v>
      </c>
      <c r="C118" s="62"/>
      <c r="D118" s="62"/>
      <c r="E118" s="11"/>
      <c r="F118" s="199"/>
      <c r="G118" s="11"/>
      <c r="H118" s="199">
        <v>1</v>
      </c>
      <c r="I118" s="11"/>
      <c r="J118" s="11"/>
      <c r="K118" s="219"/>
      <c r="L118" s="219"/>
    </row>
    <row r="119" spans="2:17" x14ac:dyDescent="0.25">
      <c r="B119" s="60" t="s">
        <v>580</v>
      </c>
      <c r="C119" s="62"/>
      <c r="D119" s="62"/>
      <c r="E119" s="11"/>
      <c r="F119" s="199"/>
      <c r="G119" s="11"/>
      <c r="H119" s="199"/>
      <c r="I119" s="11">
        <v>1</v>
      </c>
      <c r="J119" s="11"/>
      <c r="K119" s="219"/>
      <c r="L119" s="219"/>
    </row>
    <row r="120" spans="2:17" x14ac:dyDescent="0.25">
      <c r="B120" s="60" t="s">
        <v>200</v>
      </c>
      <c r="C120" s="62"/>
      <c r="D120" s="62"/>
      <c r="E120" s="23"/>
      <c r="F120" s="43">
        <v>1</v>
      </c>
      <c r="G120" s="23"/>
      <c r="H120" s="43"/>
      <c r="I120" s="23"/>
      <c r="J120" s="23"/>
      <c r="K120" s="219"/>
      <c r="L120" s="219"/>
    </row>
    <row r="121" spans="2:17" x14ac:dyDescent="0.25">
      <c r="B121" s="270"/>
      <c r="C121" s="177"/>
      <c r="D121" s="177"/>
      <c r="E121" s="347"/>
      <c r="F121" s="304"/>
      <c r="G121" s="10"/>
      <c r="H121" s="304"/>
      <c r="I121" s="10"/>
      <c r="J121" s="10"/>
      <c r="K121" s="219"/>
      <c r="L121" s="219"/>
    </row>
    <row r="123" spans="2:17" x14ac:dyDescent="0.25">
      <c r="B123" s="134" t="s">
        <v>775</v>
      </c>
    </row>
    <row r="125" spans="2:17" ht="24" customHeight="1" x14ac:dyDescent="0.25">
      <c r="B125" s="667" t="s">
        <v>104</v>
      </c>
      <c r="C125" s="668"/>
      <c r="D125" s="669"/>
      <c r="E125" s="882" t="s">
        <v>581</v>
      </c>
      <c r="F125" s="883"/>
      <c r="G125" s="883"/>
      <c r="H125" s="884"/>
      <c r="I125" s="883"/>
      <c r="J125" s="885"/>
      <c r="K125" s="882" t="s">
        <v>582</v>
      </c>
      <c r="L125" s="885"/>
      <c r="M125" s="418"/>
      <c r="N125" s="418"/>
    </row>
    <row r="126" spans="2:17" ht="38.4" customHeight="1" x14ac:dyDescent="0.25">
      <c r="B126" s="878"/>
      <c r="C126" s="879"/>
      <c r="D126" s="880"/>
      <c r="E126" s="886" t="s">
        <v>583</v>
      </c>
      <c r="F126" s="887" t="s">
        <v>584</v>
      </c>
      <c r="G126" s="886" t="s">
        <v>585</v>
      </c>
      <c r="H126" s="632" t="s">
        <v>586</v>
      </c>
      <c r="I126" s="876" t="s">
        <v>587</v>
      </c>
      <c r="J126" s="876" t="s">
        <v>588</v>
      </c>
      <c r="K126" s="876" t="s">
        <v>589</v>
      </c>
      <c r="L126" s="876" t="s">
        <v>434</v>
      </c>
      <c r="M126" s="1"/>
      <c r="N126" s="881"/>
    </row>
    <row r="127" spans="2:17" ht="31.95" customHeight="1" x14ac:dyDescent="0.25">
      <c r="B127" s="670"/>
      <c r="C127" s="671"/>
      <c r="D127" s="672"/>
      <c r="E127" s="638"/>
      <c r="F127" s="633"/>
      <c r="G127" s="638"/>
      <c r="H127" s="633"/>
      <c r="I127" s="877"/>
      <c r="J127" s="877"/>
      <c r="K127" s="877"/>
      <c r="L127" s="877"/>
      <c r="M127" s="1"/>
      <c r="N127" s="881"/>
      <c r="Q127" s="21" t="s">
        <v>7</v>
      </c>
    </row>
    <row r="128" spans="2:17" x14ac:dyDescent="0.25">
      <c r="B128" s="338"/>
      <c r="C128" s="339"/>
      <c r="D128" s="339"/>
      <c r="E128" s="340"/>
      <c r="F128" s="234"/>
      <c r="G128" s="201"/>
      <c r="H128" s="8"/>
      <c r="I128" s="8"/>
      <c r="J128" s="234"/>
      <c r="K128" s="8"/>
      <c r="L128" s="8"/>
      <c r="M128" s="1"/>
      <c r="N128" s="219"/>
    </row>
    <row r="129" spans="2:17" x14ac:dyDescent="0.25">
      <c r="B129" s="419" t="s">
        <v>8</v>
      </c>
      <c r="C129" s="420"/>
      <c r="D129" s="420"/>
      <c r="E129" s="89">
        <f>E131+E135+E139+E150+E154+E157+E166</f>
        <v>1</v>
      </c>
      <c r="F129" s="89">
        <f t="shared" ref="F129:L129" si="3">F131+F135+F139+F150+F154+F157+F166</f>
        <v>3</v>
      </c>
      <c r="G129" s="89">
        <f t="shared" si="3"/>
        <v>8</v>
      </c>
      <c r="H129" s="89">
        <f t="shared" si="3"/>
        <v>1</v>
      </c>
      <c r="I129" s="89">
        <f t="shared" si="3"/>
        <v>2</v>
      </c>
      <c r="J129" s="89">
        <f t="shared" si="3"/>
        <v>7</v>
      </c>
      <c r="K129" s="89">
        <f t="shared" si="3"/>
        <v>3</v>
      </c>
      <c r="L129" s="89">
        <f t="shared" si="3"/>
        <v>7</v>
      </c>
      <c r="M129" s="1"/>
      <c r="N129" s="219"/>
    </row>
    <row r="130" spans="2:17" x14ac:dyDescent="0.25">
      <c r="B130" s="60"/>
      <c r="C130" s="62"/>
      <c r="D130" s="62"/>
      <c r="E130" s="326"/>
      <c r="F130" s="198"/>
      <c r="G130" s="192"/>
      <c r="H130" s="9"/>
      <c r="I130" s="9"/>
      <c r="J130" s="198"/>
      <c r="K130" s="9"/>
      <c r="L130" s="9"/>
      <c r="M130" s="1"/>
      <c r="N130" s="219"/>
    </row>
    <row r="131" spans="2:17" x14ac:dyDescent="0.25">
      <c r="B131" s="284" t="s">
        <v>590</v>
      </c>
      <c r="C131" s="62"/>
      <c r="D131" s="62"/>
      <c r="E131" s="324">
        <f>SUM(E132:E133)</f>
        <v>1</v>
      </c>
      <c r="F131" s="324">
        <f t="shared" ref="F131:G131" si="4">SUM(F132:F133)</f>
        <v>1</v>
      </c>
      <c r="G131" s="341">
        <f t="shared" si="4"/>
        <v>2</v>
      </c>
      <c r="H131" s="324">
        <f>SUM(H132:H133)</f>
        <v>0</v>
      </c>
      <c r="I131" s="324">
        <f>SUM(I132:I133)</f>
        <v>0</v>
      </c>
      <c r="J131" s="324">
        <f>SUM(J132:J133)</f>
        <v>0</v>
      </c>
      <c r="K131" s="324">
        <f>SUM(K132:K133)</f>
        <v>0</v>
      </c>
      <c r="L131" s="324">
        <f>SUM(L132:L133)</f>
        <v>0</v>
      </c>
      <c r="M131" s="1"/>
      <c r="N131" s="220"/>
    </row>
    <row r="132" spans="2:17" x14ac:dyDescent="0.25">
      <c r="B132" s="60" t="s">
        <v>591</v>
      </c>
      <c r="C132" s="62"/>
      <c r="D132" s="62"/>
      <c r="E132" s="421">
        <v>1</v>
      </c>
      <c r="F132" s="42">
        <v>1</v>
      </c>
      <c r="G132" s="34">
        <v>1</v>
      </c>
      <c r="H132" s="422"/>
      <c r="I132" s="24"/>
      <c r="J132" s="42"/>
      <c r="K132" s="24"/>
      <c r="L132" s="24"/>
      <c r="M132" s="1"/>
      <c r="N132" s="219"/>
    </row>
    <row r="133" spans="2:17" x14ac:dyDescent="0.25">
      <c r="B133" s="60" t="s">
        <v>372</v>
      </c>
      <c r="C133" s="62"/>
      <c r="D133" s="62"/>
      <c r="E133" s="256"/>
      <c r="F133" s="43"/>
      <c r="G133" s="36">
        <v>1</v>
      </c>
      <c r="H133" s="256"/>
      <c r="I133" s="23"/>
      <c r="J133" s="43"/>
      <c r="K133" s="23"/>
      <c r="L133" s="23"/>
      <c r="M133" s="1"/>
      <c r="N133" s="219"/>
    </row>
    <row r="134" spans="2:17" x14ac:dyDescent="0.25">
      <c r="B134" s="60"/>
      <c r="C134" s="62"/>
      <c r="D134" s="62"/>
      <c r="E134" s="118"/>
      <c r="F134" s="219"/>
      <c r="G134" s="30"/>
      <c r="H134" s="326"/>
      <c r="I134" s="9"/>
      <c r="J134" s="198"/>
      <c r="K134" s="9"/>
      <c r="L134" s="9"/>
      <c r="M134" s="1"/>
      <c r="N134" s="219"/>
    </row>
    <row r="135" spans="2:17" x14ac:dyDescent="0.25">
      <c r="B135" s="284" t="s">
        <v>592</v>
      </c>
      <c r="C135" s="62"/>
      <c r="D135" s="62"/>
      <c r="E135" s="324">
        <f t="shared" ref="E135:G135" si="5">SUM(E136:E137)</f>
        <v>0</v>
      </c>
      <c r="F135" s="324">
        <f t="shared" si="5"/>
        <v>0</v>
      </c>
      <c r="G135" s="341">
        <f t="shared" si="5"/>
        <v>1</v>
      </c>
      <c r="H135" s="324">
        <f>SUM(H136:H137)</f>
        <v>0</v>
      </c>
      <c r="I135" s="324">
        <f>SUM(I136:I137)</f>
        <v>0</v>
      </c>
      <c r="J135" s="324">
        <f>SUM(J136:J137)</f>
        <v>1</v>
      </c>
      <c r="K135" s="324">
        <f>SUM(K136:K137)</f>
        <v>2</v>
      </c>
      <c r="L135" s="324">
        <f>SUM(L136:L137)</f>
        <v>0</v>
      </c>
      <c r="M135" s="1"/>
      <c r="N135" s="220"/>
    </row>
    <row r="136" spans="2:17" x14ac:dyDescent="0.25">
      <c r="B136" s="60" t="s">
        <v>132</v>
      </c>
      <c r="C136" s="62"/>
      <c r="D136" s="62"/>
      <c r="E136" s="422"/>
      <c r="F136" s="42"/>
      <c r="G136" s="34"/>
      <c r="H136" s="422"/>
      <c r="I136" s="24"/>
      <c r="J136" s="42">
        <v>1</v>
      </c>
      <c r="K136" s="24">
        <v>1</v>
      </c>
      <c r="L136" s="24"/>
      <c r="M136" s="1"/>
      <c r="N136" s="219"/>
    </row>
    <row r="137" spans="2:17" x14ac:dyDescent="0.25">
      <c r="B137" s="60" t="s">
        <v>373</v>
      </c>
      <c r="C137" s="62"/>
      <c r="D137" s="62"/>
      <c r="E137" s="256"/>
      <c r="F137" s="43"/>
      <c r="G137" s="36">
        <v>1</v>
      </c>
      <c r="H137" s="256"/>
      <c r="I137" s="23"/>
      <c r="J137" s="43"/>
      <c r="K137" s="23">
        <v>1</v>
      </c>
      <c r="L137" s="23"/>
      <c r="M137" s="1"/>
      <c r="N137" s="219"/>
      <c r="Q137" s="21" t="s">
        <v>7</v>
      </c>
    </row>
    <row r="138" spans="2:17" x14ac:dyDescent="0.25">
      <c r="B138" s="60"/>
      <c r="C138" s="62"/>
      <c r="D138" s="62"/>
      <c r="E138" s="326"/>
      <c r="F138" s="198"/>
      <c r="G138" s="192"/>
      <c r="H138" s="326"/>
      <c r="I138" s="9"/>
      <c r="J138" s="198"/>
      <c r="K138" s="9"/>
      <c r="L138" s="9"/>
      <c r="M138" s="1"/>
      <c r="N138" s="219"/>
    </row>
    <row r="139" spans="2:17" x14ac:dyDescent="0.25">
      <c r="B139" s="284" t="s">
        <v>593</v>
      </c>
      <c r="C139" s="62"/>
      <c r="D139" s="62"/>
      <c r="E139" s="324">
        <f t="shared" ref="E139:L139" si="6">SUM(E140:E148)</f>
        <v>0</v>
      </c>
      <c r="F139" s="324">
        <f t="shared" si="6"/>
        <v>2</v>
      </c>
      <c r="G139" s="341">
        <f t="shared" si="6"/>
        <v>3</v>
      </c>
      <c r="H139" s="324">
        <f t="shared" si="6"/>
        <v>1</v>
      </c>
      <c r="I139" s="324">
        <f t="shared" si="6"/>
        <v>2</v>
      </c>
      <c r="J139" s="324">
        <f t="shared" si="6"/>
        <v>3</v>
      </c>
      <c r="K139" s="324">
        <f t="shared" si="6"/>
        <v>1</v>
      </c>
      <c r="L139" s="324">
        <f t="shared" si="6"/>
        <v>2</v>
      </c>
      <c r="M139" s="1"/>
      <c r="N139" s="220" t="s">
        <v>7</v>
      </c>
    </row>
    <row r="140" spans="2:17" x14ac:dyDescent="0.25">
      <c r="B140" s="60" t="s">
        <v>594</v>
      </c>
      <c r="C140" s="62"/>
      <c r="D140" s="62"/>
      <c r="E140" s="422"/>
      <c r="F140" s="42">
        <v>1</v>
      </c>
      <c r="G140" s="34">
        <v>1</v>
      </c>
      <c r="H140" s="422"/>
      <c r="I140" s="24"/>
      <c r="J140" s="42">
        <v>1</v>
      </c>
      <c r="K140" s="24"/>
      <c r="L140" s="24"/>
      <c r="M140" s="1"/>
      <c r="N140" s="219"/>
    </row>
    <row r="141" spans="2:17" x14ac:dyDescent="0.25">
      <c r="B141" s="60" t="s">
        <v>441</v>
      </c>
      <c r="C141" s="62"/>
      <c r="D141" s="62"/>
      <c r="E141" s="345"/>
      <c r="F141" s="199"/>
      <c r="G141" s="194">
        <v>1</v>
      </c>
      <c r="H141" s="345"/>
      <c r="I141" s="11"/>
      <c r="J141" s="199"/>
      <c r="K141" s="11"/>
      <c r="L141" s="11"/>
      <c r="M141" s="1"/>
      <c r="N141" s="219"/>
    </row>
    <row r="142" spans="2:17" x14ac:dyDescent="0.25">
      <c r="B142" s="60" t="s">
        <v>595</v>
      </c>
      <c r="C142" s="62"/>
      <c r="D142" s="62"/>
      <c r="E142" s="345"/>
      <c r="F142" s="199">
        <v>1</v>
      </c>
      <c r="G142" s="194">
        <v>1</v>
      </c>
      <c r="H142" s="345"/>
      <c r="I142" s="11">
        <v>1</v>
      </c>
      <c r="J142" s="199"/>
      <c r="K142" s="11"/>
      <c r="L142" s="11"/>
      <c r="M142" s="1"/>
      <c r="N142" s="219"/>
    </row>
    <row r="143" spans="2:17" x14ac:dyDescent="0.25">
      <c r="B143" s="60" t="s">
        <v>442</v>
      </c>
      <c r="C143" s="62"/>
      <c r="D143" s="62"/>
      <c r="E143" s="345"/>
      <c r="F143" s="199"/>
      <c r="G143" s="194"/>
      <c r="H143" s="11">
        <v>1</v>
      </c>
      <c r="I143" s="11"/>
      <c r="J143" s="199"/>
      <c r="K143" s="11">
        <v>1</v>
      </c>
      <c r="L143" s="11"/>
      <c r="M143" s="1"/>
      <c r="N143" s="219"/>
    </row>
    <row r="144" spans="2:17" x14ac:dyDescent="0.25">
      <c r="B144" s="60" t="s">
        <v>378</v>
      </c>
      <c r="C144" s="62"/>
      <c r="D144" s="62"/>
      <c r="E144" s="345"/>
      <c r="F144" s="199"/>
      <c r="G144" s="194"/>
      <c r="H144" s="11"/>
      <c r="I144" s="11">
        <v>1</v>
      </c>
      <c r="J144" s="199"/>
      <c r="K144" s="11"/>
      <c r="L144" s="11"/>
      <c r="M144" s="1"/>
      <c r="N144" s="219"/>
    </row>
    <row r="145" spans="2:14" x14ac:dyDescent="0.25">
      <c r="B145" s="60" t="s">
        <v>247</v>
      </c>
      <c r="C145" s="62"/>
      <c r="D145" s="62"/>
      <c r="E145" s="345"/>
      <c r="F145" s="199"/>
      <c r="G145" s="194"/>
      <c r="H145" s="11"/>
      <c r="I145" s="11"/>
      <c r="J145" s="199">
        <v>1</v>
      </c>
      <c r="K145" s="11"/>
      <c r="L145" s="11"/>
      <c r="M145" s="1"/>
      <c r="N145" s="219"/>
    </row>
    <row r="146" spans="2:14" x14ac:dyDescent="0.25">
      <c r="B146" s="60" t="s">
        <v>444</v>
      </c>
      <c r="C146" s="62"/>
      <c r="D146" s="62"/>
      <c r="E146" s="345"/>
      <c r="F146" s="199"/>
      <c r="G146" s="194"/>
      <c r="H146" s="11"/>
      <c r="I146" s="11"/>
      <c r="J146" s="199"/>
      <c r="K146" s="11"/>
      <c r="L146" s="11">
        <v>1</v>
      </c>
      <c r="M146" s="1"/>
      <c r="N146" s="219"/>
    </row>
    <row r="147" spans="2:14" x14ac:dyDescent="0.25">
      <c r="B147" s="60" t="s">
        <v>136</v>
      </c>
      <c r="C147" s="62"/>
      <c r="D147" s="62"/>
      <c r="E147" s="345"/>
      <c r="F147" s="199"/>
      <c r="G147" s="194"/>
      <c r="H147" s="11"/>
      <c r="I147" s="11"/>
      <c r="J147" s="199"/>
      <c r="K147" s="11"/>
      <c r="L147" s="11">
        <v>1</v>
      </c>
      <c r="M147" s="1"/>
      <c r="N147" s="219"/>
    </row>
    <row r="148" spans="2:14" x14ac:dyDescent="0.25">
      <c r="B148" s="60" t="s">
        <v>596</v>
      </c>
      <c r="C148" s="62"/>
      <c r="D148" s="62"/>
      <c r="E148" s="256"/>
      <c r="F148" s="43"/>
      <c r="G148" s="36"/>
      <c r="H148" s="23"/>
      <c r="I148" s="23"/>
      <c r="J148" s="43">
        <v>1</v>
      </c>
      <c r="K148" s="23"/>
      <c r="L148" s="23"/>
      <c r="M148" s="1"/>
      <c r="N148" s="219"/>
    </row>
    <row r="149" spans="2:14" x14ac:dyDescent="0.25">
      <c r="B149" s="60"/>
      <c r="C149" s="62"/>
      <c r="D149" s="62"/>
      <c r="E149" s="326"/>
      <c r="F149" s="198"/>
      <c r="G149" s="192"/>
      <c r="H149" s="9"/>
      <c r="I149" s="9"/>
      <c r="J149" s="198"/>
      <c r="K149" s="9"/>
      <c r="L149" s="9"/>
      <c r="M149" s="1"/>
      <c r="N149" s="219"/>
    </row>
    <row r="150" spans="2:14" x14ac:dyDescent="0.25">
      <c r="B150" s="284" t="s">
        <v>282</v>
      </c>
      <c r="C150" s="62"/>
      <c r="D150" s="62"/>
      <c r="E150" s="324">
        <f>SUM(E151:E152)</f>
        <v>0</v>
      </c>
      <c r="F150" s="324">
        <f t="shared" ref="F150:L150" si="7">SUM(F151:F152)</f>
        <v>0</v>
      </c>
      <c r="G150" s="324">
        <f t="shared" si="7"/>
        <v>1</v>
      </c>
      <c r="H150" s="324">
        <f t="shared" si="7"/>
        <v>0</v>
      </c>
      <c r="I150" s="324">
        <f t="shared" si="7"/>
        <v>0</v>
      </c>
      <c r="J150" s="324">
        <f t="shared" si="7"/>
        <v>1</v>
      </c>
      <c r="K150" s="324">
        <f t="shared" si="7"/>
        <v>0</v>
      </c>
      <c r="L150" s="324">
        <f t="shared" si="7"/>
        <v>0</v>
      </c>
      <c r="M150" s="1"/>
      <c r="N150" s="220"/>
    </row>
    <row r="151" spans="2:14" x14ac:dyDescent="0.25">
      <c r="B151" s="60" t="s">
        <v>139</v>
      </c>
      <c r="C151" s="62"/>
      <c r="D151" s="62"/>
      <c r="E151" s="423"/>
      <c r="F151" s="24"/>
      <c r="G151" s="42"/>
      <c r="H151" s="422"/>
      <c r="I151" s="42"/>
      <c r="J151" s="24">
        <v>1</v>
      </c>
      <c r="K151" s="42"/>
      <c r="L151" s="24"/>
      <c r="M151" s="1"/>
      <c r="N151" s="219"/>
    </row>
    <row r="152" spans="2:14" x14ac:dyDescent="0.25">
      <c r="B152" s="60" t="s">
        <v>437</v>
      </c>
      <c r="C152" s="62"/>
      <c r="D152" s="62"/>
      <c r="E152" s="424"/>
      <c r="F152" s="23"/>
      <c r="G152" s="43">
        <v>1</v>
      </c>
      <c r="H152" s="256"/>
      <c r="I152" s="43"/>
      <c r="J152" s="23"/>
      <c r="K152" s="43"/>
      <c r="L152" s="23"/>
      <c r="M152" s="1"/>
      <c r="N152" s="219"/>
    </row>
    <row r="153" spans="2:14" x14ac:dyDescent="0.25">
      <c r="B153" s="60"/>
      <c r="C153" s="62"/>
      <c r="D153" s="62"/>
      <c r="E153" s="326"/>
      <c r="F153" s="198"/>
      <c r="G153" s="192"/>
      <c r="H153" s="326"/>
      <c r="I153" s="9"/>
      <c r="J153" s="198"/>
      <c r="K153" s="9"/>
      <c r="L153" s="9"/>
      <c r="M153" s="1"/>
      <c r="N153" s="219"/>
    </row>
    <row r="154" spans="2:14" x14ac:dyDescent="0.25">
      <c r="B154" s="284" t="s">
        <v>225</v>
      </c>
      <c r="C154" s="62"/>
      <c r="D154" s="62"/>
      <c r="E154" s="324">
        <f t="shared" ref="E154:G154" si="8">E155</f>
        <v>0</v>
      </c>
      <c r="F154" s="324">
        <f t="shared" si="8"/>
        <v>0</v>
      </c>
      <c r="G154" s="341">
        <f t="shared" si="8"/>
        <v>0</v>
      </c>
      <c r="H154" s="324">
        <f>H155</f>
        <v>0</v>
      </c>
      <c r="I154" s="324">
        <f>I155</f>
        <v>0</v>
      </c>
      <c r="J154" s="324">
        <f>J155</f>
        <v>0</v>
      </c>
      <c r="K154" s="324">
        <f>K155</f>
        <v>0</v>
      </c>
      <c r="L154" s="324">
        <f>L155</f>
        <v>1</v>
      </c>
      <c r="M154" s="1"/>
      <c r="N154" s="220"/>
    </row>
    <row r="155" spans="2:14" x14ac:dyDescent="0.25">
      <c r="B155" s="60" t="s">
        <v>597</v>
      </c>
      <c r="C155" s="62"/>
      <c r="D155" s="62"/>
      <c r="E155" s="257"/>
      <c r="F155" s="258"/>
      <c r="G155" s="50"/>
      <c r="H155" s="257"/>
      <c r="I155" s="51"/>
      <c r="J155" s="258"/>
      <c r="K155" s="51"/>
      <c r="L155" s="51">
        <v>1</v>
      </c>
      <c r="M155" s="1"/>
      <c r="N155" s="219"/>
    </row>
    <row r="156" spans="2:14" x14ac:dyDescent="0.25">
      <c r="B156" s="60"/>
      <c r="C156" s="62"/>
      <c r="D156" s="62"/>
      <c r="E156" s="326"/>
      <c r="F156" s="198"/>
      <c r="G156" s="192"/>
      <c r="H156" s="326"/>
      <c r="I156" s="9"/>
      <c r="J156" s="198"/>
      <c r="K156" s="9"/>
      <c r="L156" s="9"/>
      <c r="M156" s="1"/>
      <c r="N156" s="219"/>
    </row>
    <row r="157" spans="2:14" x14ac:dyDescent="0.25">
      <c r="B157" s="284" t="s">
        <v>577</v>
      </c>
      <c r="C157" s="62"/>
      <c r="D157" s="62"/>
      <c r="E157" s="324">
        <f>SUM(E158:E164)</f>
        <v>0</v>
      </c>
      <c r="F157" s="324">
        <f t="shared" ref="F157:G157" si="9">SUM(F158:F164)</f>
        <v>0</v>
      </c>
      <c r="G157" s="341">
        <f t="shared" si="9"/>
        <v>1</v>
      </c>
      <c r="H157" s="324">
        <f>SUM(H158:H164)</f>
        <v>0</v>
      </c>
      <c r="I157" s="324">
        <f>SUM(I158:I164)</f>
        <v>0</v>
      </c>
      <c r="J157" s="324">
        <f>SUM(J158:J164)</f>
        <v>2</v>
      </c>
      <c r="K157" s="324">
        <f>SUM(K158:K164)</f>
        <v>0</v>
      </c>
      <c r="L157" s="324">
        <f>SUM(L158:L164)</f>
        <v>3</v>
      </c>
      <c r="M157" s="1"/>
      <c r="N157" s="220"/>
    </row>
    <row r="158" spans="2:14" x14ac:dyDescent="0.25">
      <c r="B158" s="60" t="s">
        <v>446</v>
      </c>
      <c r="C158" s="62"/>
      <c r="D158" s="62"/>
      <c r="E158" s="422"/>
      <c r="F158" s="42"/>
      <c r="G158" s="34"/>
      <c r="H158" s="422"/>
      <c r="I158" s="24"/>
      <c r="J158" s="42">
        <v>1</v>
      </c>
      <c r="K158" s="24"/>
      <c r="L158" s="24"/>
      <c r="M158" s="1"/>
      <c r="N158" s="219"/>
    </row>
    <row r="159" spans="2:14" x14ac:dyDescent="0.25">
      <c r="B159" s="60" t="s">
        <v>253</v>
      </c>
      <c r="C159" s="62"/>
      <c r="D159" s="62"/>
      <c r="E159" s="345"/>
      <c r="F159" s="199"/>
      <c r="G159" s="194"/>
      <c r="H159" s="345"/>
      <c r="I159" s="11"/>
      <c r="J159" s="199"/>
      <c r="K159" s="11"/>
      <c r="L159" s="11">
        <v>1</v>
      </c>
      <c r="M159" s="1"/>
      <c r="N159" s="219"/>
    </row>
    <row r="160" spans="2:14" x14ac:dyDescent="0.25">
      <c r="B160" s="60" t="s">
        <v>382</v>
      </c>
      <c r="C160" s="62"/>
      <c r="D160" s="62"/>
      <c r="E160" s="345"/>
      <c r="F160" s="199"/>
      <c r="G160" s="194">
        <v>1</v>
      </c>
      <c r="H160" s="345"/>
      <c r="I160" s="11"/>
      <c r="J160" s="199"/>
      <c r="K160" s="11"/>
      <c r="L160" s="11"/>
      <c r="M160" s="1" t="s">
        <v>7</v>
      </c>
      <c r="N160" s="219"/>
    </row>
    <row r="161" spans="2:14" x14ac:dyDescent="0.25">
      <c r="B161" s="60" t="s">
        <v>383</v>
      </c>
      <c r="C161" s="62"/>
      <c r="D161" s="62"/>
      <c r="E161" s="345"/>
      <c r="F161" s="199"/>
      <c r="G161" s="194"/>
      <c r="H161" s="345"/>
      <c r="I161" s="11"/>
      <c r="J161" s="199">
        <v>1</v>
      </c>
      <c r="K161" s="11"/>
      <c r="L161" s="11"/>
      <c r="M161" s="1"/>
      <c r="N161" s="219"/>
    </row>
    <row r="162" spans="2:14" x14ac:dyDescent="0.25">
      <c r="B162" s="60" t="s">
        <v>598</v>
      </c>
      <c r="C162" s="62"/>
      <c r="D162" s="62"/>
      <c r="E162" s="345"/>
      <c r="F162" s="199"/>
      <c r="G162" s="194"/>
      <c r="H162" s="345"/>
      <c r="I162" s="11"/>
      <c r="J162" s="199"/>
      <c r="K162" s="11"/>
      <c r="L162" s="11">
        <v>1</v>
      </c>
      <c r="M162" s="1"/>
      <c r="N162" s="219"/>
    </row>
    <row r="163" spans="2:14" x14ac:dyDescent="0.25">
      <c r="B163" s="60" t="s">
        <v>154</v>
      </c>
      <c r="C163" s="62"/>
      <c r="D163" s="62"/>
      <c r="E163" s="345"/>
      <c r="F163" s="199"/>
      <c r="G163" s="194"/>
      <c r="H163" s="345"/>
      <c r="I163" s="11"/>
      <c r="J163" s="199"/>
      <c r="K163" s="11"/>
      <c r="L163" s="11">
        <v>1</v>
      </c>
      <c r="M163" s="1"/>
      <c r="N163" s="219"/>
    </row>
    <row r="164" spans="2:14" x14ac:dyDescent="0.25">
      <c r="B164" s="60" t="s">
        <v>449</v>
      </c>
      <c r="C164" s="62"/>
      <c r="D164" s="62"/>
      <c r="E164" s="256"/>
      <c r="F164" s="43"/>
      <c r="G164" s="36"/>
      <c r="H164" s="256"/>
      <c r="I164" s="23"/>
      <c r="J164" s="43"/>
      <c r="K164" s="23"/>
      <c r="L164" s="23"/>
      <c r="M164" s="1"/>
      <c r="N164" s="219"/>
    </row>
    <row r="165" spans="2:14" x14ac:dyDescent="0.25">
      <c r="B165" s="60"/>
      <c r="C165" s="62"/>
      <c r="D165" s="62"/>
      <c r="E165" s="116"/>
      <c r="F165" s="219"/>
      <c r="G165" s="25"/>
      <c r="H165" s="55"/>
      <c r="I165" s="25"/>
      <c r="J165" s="219"/>
      <c r="K165" s="25"/>
      <c r="L165" s="25"/>
      <c r="M165" s="1"/>
      <c r="N165" s="219"/>
    </row>
    <row r="166" spans="2:14" x14ac:dyDescent="0.25">
      <c r="B166" s="284" t="s">
        <v>0</v>
      </c>
      <c r="C166" s="62"/>
      <c r="D166" s="62"/>
      <c r="E166" s="324">
        <f t="shared" ref="E166:G166" si="10">E167</f>
        <v>0</v>
      </c>
      <c r="F166" s="324">
        <f t="shared" si="10"/>
        <v>0</v>
      </c>
      <c r="G166" s="341">
        <f t="shared" si="10"/>
        <v>0</v>
      </c>
      <c r="H166" s="324">
        <f>H167</f>
        <v>0</v>
      </c>
      <c r="I166" s="324">
        <f>I167</f>
        <v>0</v>
      </c>
      <c r="J166" s="324">
        <f>J167</f>
        <v>0</v>
      </c>
      <c r="K166" s="324">
        <f>K167</f>
        <v>0</v>
      </c>
      <c r="L166" s="324">
        <f>L167</f>
        <v>1</v>
      </c>
      <c r="M166" s="1"/>
      <c r="N166" s="219"/>
    </row>
    <row r="167" spans="2:14" x14ac:dyDescent="0.25">
      <c r="B167" s="60" t="s">
        <v>113</v>
      </c>
      <c r="C167" s="62"/>
      <c r="D167" s="62"/>
      <c r="E167" s="257"/>
      <c r="F167" s="258"/>
      <c r="G167" s="51"/>
      <c r="H167" s="425"/>
      <c r="I167" s="51"/>
      <c r="J167" s="258"/>
      <c r="K167" s="51"/>
      <c r="L167" s="51">
        <v>1</v>
      </c>
      <c r="M167" s="1"/>
      <c r="N167" s="219"/>
    </row>
    <row r="168" spans="2:14" x14ac:dyDescent="0.25">
      <c r="B168" s="270"/>
      <c r="C168" s="177"/>
      <c r="D168" s="177"/>
      <c r="E168" s="347"/>
      <c r="F168" s="304"/>
      <c r="G168" s="10"/>
      <c r="H168" s="304"/>
      <c r="I168" s="10"/>
      <c r="J168" s="304"/>
      <c r="K168" s="10"/>
      <c r="L168" s="10"/>
      <c r="M168" s="1"/>
      <c r="N168" s="219"/>
    </row>
    <row r="169" spans="2:14" x14ac:dyDescent="0.25">
      <c r="B169" s="62"/>
      <c r="C169" s="62"/>
      <c r="D169" s="62"/>
      <c r="E169" s="62"/>
      <c r="F169" s="198"/>
      <c r="G169" s="198"/>
      <c r="H169" s="198"/>
      <c r="I169" s="198"/>
      <c r="J169" s="198"/>
      <c r="K169" s="198"/>
      <c r="L169" s="198"/>
      <c r="M169" s="198"/>
    </row>
    <row r="170" spans="2:14" x14ac:dyDescent="0.25">
      <c r="B170" s="134" t="s">
        <v>599</v>
      </c>
    </row>
    <row r="172" spans="2:14" ht="33.6" customHeight="1" x14ac:dyDescent="0.25">
      <c r="B172" s="667" t="s">
        <v>104</v>
      </c>
      <c r="C172" s="668"/>
      <c r="D172" s="669"/>
      <c r="E172" s="793" t="s">
        <v>600</v>
      </c>
      <c r="F172" s="814"/>
      <c r="G172" s="814"/>
      <c r="H172" s="814"/>
      <c r="I172" s="794"/>
      <c r="J172" s="417"/>
      <c r="K172" s="417"/>
      <c r="L172" s="417"/>
    </row>
    <row r="173" spans="2:14" ht="39.6" customHeight="1" x14ac:dyDescent="0.25">
      <c r="B173" s="878"/>
      <c r="C173" s="879"/>
      <c r="D173" s="880"/>
      <c r="E173" s="632" t="s">
        <v>601</v>
      </c>
      <c r="F173" s="632" t="s">
        <v>602</v>
      </c>
      <c r="G173" s="632" t="s">
        <v>603</v>
      </c>
      <c r="H173" s="632" t="s">
        <v>604</v>
      </c>
      <c r="I173" s="876" t="s">
        <v>605</v>
      </c>
      <c r="J173" s="55"/>
      <c r="K173" s="733"/>
      <c r="L173" s="733"/>
    </row>
    <row r="174" spans="2:14" x14ac:dyDescent="0.25">
      <c r="B174" s="670"/>
      <c r="C174" s="671"/>
      <c r="D174" s="672"/>
      <c r="E174" s="633"/>
      <c r="F174" s="633"/>
      <c r="G174" s="633"/>
      <c r="H174" s="633"/>
      <c r="I174" s="877"/>
      <c r="J174" s="55"/>
      <c r="K174" s="733"/>
      <c r="L174" s="733"/>
    </row>
    <row r="175" spans="2:14" x14ac:dyDescent="0.25">
      <c r="B175" s="338"/>
      <c r="C175" s="339"/>
      <c r="D175" s="339"/>
      <c r="E175" s="340"/>
      <c r="F175" s="339"/>
      <c r="G175" s="8"/>
      <c r="H175" s="234"/>
      <c r="I175" s="8"/>
    </row>
    <row r="176" spans="2:14" x14ac:dyDescent="0.25">
      <c r="B176" s="85" t="s">
        <v>16</v>
      </c>
      <c r="C176" s="86"/>
      <c r="D176" s="86"/>
      <c r="E176" s="89">
        <f>E178+E184+E192</f>
        <v>7</v>
      </c>
      <c r="F176" s="89">
        <f t="shared" ref="F176:I176" si="11">F178+F184+F192</f>
        <v>4</v>
      </c>
      <c r="G176" s="89">
        <f t="shared" si="11"/>
        <v>4</v>
      </c>
      <c r="H176" s="89">
        <f t="shared" si="11"/>
        <v>3</v>
      </c>
      <c r="I176" s="89">
        <f t="shared" si="11"/>
        <v>1</v>
      </c>
    </row>
    <row r="177" spans="2:11" x14ac:dyDescent="0.25">
      <c r="B177" s="60"/>
      <c r="C177" s="62"/>
      <c r="D177" s="62"/>
      <c r="E177" s="326"/>
      <c r="F177" s="62"/>
      <c r="G177" s="9"/>
      <c r="H177" s="198"/>
      <c r="I177" s="9"/>
    </row>
    <row r="178" spans="2:11" x14ac:dyDescent="0.25">
      <c r="B178" s="284" t="s">
        <v>593</v>
      </c>
      <c r="C178" s="62"/>
      <c r="D178" s="62"/>
      <c r="E178" s="324">
        <f>SUM(E179:E182)</f>
        <v>3</v>
      </c>
      <c r="F178" s="324">
        <f t="shared" ref="F178:I178" si="12">SUM(F179:F182)</f>
        <v>0</v>
      </c>
      <c r="G178" s="324">
        <f t="shared" si="12"/>
        <v>0</v>
      </c>
      <c r="H178" s="324">
        <f t="shared" si="12"/>
        <v>1</v>
      </c>
      <c r="I178" s="324">
        <f t="shared" si="12"/>
        <v>1</v>
      </c>
    </row>
    <row r="179" spans="2:11" x14ac:dyDescent="0.25">
      <c r="B179" s="60" t="s">
        <v>606</v>
      </c>
      <c r="C179" s="62"/>
      <c r="D179" s="62"/>
      <c r="E179" s="24">
        <v>1</v>
      </c>
      <c r="F179" s="426"/>
      <c r="G179" s="24"/>
      <c r="H179" s="42">
        <v>1</v>
      </c>
      <c r="I179" s="24"/>
    </row>
    <row r="180" spans="2:11" x14ac:dyDescent="0.25">
      <c r="B180" s="60" t="s">
        <v>607</v>
      </c>
      <c r="C180" s="62"/>
      <c r="D180" s="62"/>
      <c r="E180" s="11">
        <v>1</v>
      </c>
      <c r="F180" s="130"/>
      <c r="G180" s="11"/>
      <c r="H180" s="199"/>
      <c r="I180" s="11"/>
      <c r="K180" s="21" t="s">
        <v>7</v>
      </c>
    </row>
    <row r="181" spans="2:11" x14ac:dyDescent="0.25">
      <c r="B181" s="60" t="s">
        <v>441</v>
      </c>
      <c r="C181" s="62"/>
      <c r="D181" s="62"/>
      <c r="E181" s="345"/>
      <c r="F181" s="130"/>
      <c r="G181" s="11"/>
      <c r="H181" s="199"/>
      <c r="I181" s="11">
        <v>1</v>
      </c>
    </row>
    <row r="182" spans="2:11" x14ac:dyDescent="0.25">
      <c r="B182" s="60" t="s">
        <v>596</v>
      </c>
      <c r="C182" s="62"/>
      <c r="D182" s="62"/>
      <c r="E182" s="23">
        <v>1</v>
      </c>
      <c r="F182" s="427"/>
      <c r="G182" s="23"/>
      <c r="H182" s="43"/>
      <c r="I182" s="23"/>
    </row>
    <row r="183" spans="2:11" x14ac:dyDescent="0.25">
      <c r="B183" s="60"/>
      <c r="C183" s="62"/>
      <c r="D183" s="62"/>
      <c r="E183" s="326"/>
      <c r="F183" s="62"/>
      <c r="G183" s="9"/>
      <c r="H183" s="198"/>
      <c r="I183" s="9"/>
    </row>
    <row r="184" spans="2:11" x14ac:dyDescent="0.25">
      <c r="B184" s="284" t="s">
        <v>575</v>
      </c>
      <c r="C184" s="62"/>
      <c r="D184" s="62"/>
      <c r="E184" s="324">
        <f>SUM(E185:E190)</f>
        <v>4</v>
      </c>
      <c r="F184" s="324">
        <f t="shared" ref="F184:I184" si="13">SUM(F185:F190)</f>
        <v>2</v>
      </c>
      <c r="G184" s="324">
        <f t="shared" si="13"/>
        <v>1</v>
      </c>
      <c r="H184" s="324">
        <f t="shared" si="13"/>
        <v>1</v>
      </c>
      <c r="I184" s="324">
        <f t="shared" si="13"/>
        <v>0</v>
      </c>
    </row>
    <row r="185" spans="2:11" x14ac:dyDescent="0.25">
      <c r="B185" s="60" t="s">
        <v>374</v>
      </c>
      <c r="C185" s="62"/>
      <c r="D185" s="62"/>
      <c r="E185" s="24">
        <v>1</v>
      </c>
      <c r="F185" s="426"/>
      <c r="G185" s="422"/>
      <c r="H185" s="426"/>
      <c r="I185" s="24"/>
    </row>
    <row r="186" spans="2:11" x14ac:dyDescent="0.25">
      <c r="B186" s="60" t="s">
        <v>608</v>
      </c>
      <c r="C186" s="62"/>
      <c r="D186" s="62"/>
      <c r="E186" s="345"/>
      <c r="F186" s="199">
        <v>1</v>
      </c>
      <c r="G186" s="11"/>
      <c r="H186" s="199">
        <v>1</v>
      </c>
      <c r="I186" s="11"/>
      <c r="K186" s="21" t="s">
        <v>7</v>
      </c>
    </row>
    <row r="187" spans="2:11" x14ac:dyDescent="0.25">
      <c r="B187" s="60" t="s">
        <v>243</v>
      </c>
      <c r="C187" s="62"/>
      <c r="D187" s="62"/>
      <c r="E187" s="11">
        <v>1</v>
      </c>
      <c r="F187" s="199">
        <v>1</v>
      </c>
      <c r="G187" s="11"/>
      <c r="H187" s="199"/>
      <c r="I187" s="11"/>
    </row>
    <row r="188" spans="2:11" x14ac:dyDescent="0.25">
      <c r="B188" s="60" t="s">
        <v>191</v>
      </c>
      <c r="C188" s="62"/>
      <c r="D188" s="62"/>
      <c r="E188" s="11">
        <v>1</v>
      </c>
      <c r="F188" s="130"/>
      <c r="G188" s="11"/>
      <c r="H188" s="199"/>
      <c r="I188" s="11"/>
    </row>
    <row r="189" spans="2:11" x14ac:dyDescent="0.25">
      <c r="B189" s="60" t="s">
        <v>437</v>
      </c>
      <c r="C189" s="62"/>
      <c r="D189" s="62"/>
      <c r="E189" s="345"/>
      <c r="F189" s="130"/>
      <c r="G189" s="11">
        <v>1</v>
      </c>
      <c r="H189" s="199"/>
      <c r="I189" s="11"/>
    </row>
    <row r="190" spans="2:11" x14ac:dyDescent="0.25">
      <c r="B190" s="60" t="s">
        <v>375</v>
      </c>
      <c r="C190" s="62"/>
      <c r="D190" s="62"/>
      <c r="E190" s="23">
        <v>1</v>
      </c>
      <c r="F190" s="427"/>
      <c r="G190" s="23"/>
      <c r="H190" s="43"/>
      <c r="I190" s="23"/>
    </row>
    <row r="191" spans="2:11" x14ac:dyDescent="0.25">
      <c r="B191" s="60"/>
      <c r="C191" s="62"/>
      <c r="D191" s="62"/>
      <c r="E191" s="326"/>
      <c r="F191" s="198"/>
      <c r="G191" s="9"/>
      <c r="H191" s="198"/>
      <c r="I191" s="9"/>
    </row>
    <row r="192" spans="2:11" x14ac:dyDescent="0.25">
      <c r="B192" s="284" t="s">
        <v>575</v>
      </c>
      <c r="C192" s="62"/>
      <c r="D192" s="62"/>
      <c r="E192" s="324">
        <f>SUM(E193:E197)</f>
        <v>0</v>
      </c>
      <c r="F192" s="324">
        <f t="shared" ref="F192:I192" si="14">SUM(F193:F197)</f>
        <v>2</v>
      </c>
      <c r="G192" s="324">
        <f t="shared" si="14"/>
        <v>3</v>
      </c>
      <c r="H192" s="324">
        <f t="shared" si="14"/>
        <v>1</v>
      </c>
      <c r="I192" s="324">
        <f t="shared" si="14"/>
        <v>0</v>
      </c>
    </row>
    <row r="193" spans="2:12" x14ac:dyDescent="0.25">
      <c r="B193" s="60" t="s">
        <v>248</v>
      </c>
      <c r="C193" s="62"/>
      <c r="D193" s="62"/>
      <c r="E193" s="422"/>
      <c r="F193" s="42">
        <v>1</v>
      </c>
      <c r="G193" s="422"/>
      <c r="H193" s="42"/>
      <c r="I193" s="24"/>
    </row>
    <row r="194" spans="2:12" x14ac:dyDescent="0.25">
      <c r="B194" s="60" t="s">
        <v>380</v>
      </c>
      <c r="C194" s="62"/>
      <c r="D194" s="62"/>
      <c r="E194" s="345"/>
      <c r="F194" s="199"/>
      <c r="G194" s="11">
        <v>1</v>
      </c>
      <c r="H194" s="199"/>
      <c r="I194" s="11"/>
    </row>
    <row r="195" spans="2:12" x14ac:dyDescent="0.25">
      <c r="B195" s="60" t="s">
        <v>609</v>
      </c>
      <c r="C195" s="62"/>
      <c r="D195" s="62"/>
      <c r="E195" s="345"/>
      <c r="F195" s="199">
        <v>1</v>
      </c>
      <c r="G195" s="11"/>
      <c r="H195" s="199"/>
      <c r="I195" s="11"/>
    </row>
    <row r="196" spans="2:12" x14ac:dyDescent="0.25">
      <c r="B196" s="60" t="s">
        <v>144</v>
      </c>
      <c r="C196" s="62"/>
      <c r="D196" s="62"/>
      <c r="E196" s="345"/>
      <c r="F196" s="199"/>
      <c r="G196" s="11">
        <v>1</v>
      </c>
      <c r="H196" s="199"/>
      <c r="I196" s="11"/>
    </row>
    <row r="197" spans="2:12" x14ac:dyDescent="0.25">
      <c r="B197" s="60" t="s">
        <v>148</v>
      </c>
      <c r="C197" s="62"/>
      <c r="D197" s="62"/>
      <c r="E197" s="256"/>
      <c r="F197" s="43"/>
      <c r="G197" s="23">
        <v>1</v>
      </c>
      <c r="H197" s="43">
        <v>1</v>
      </c>
      <c r="I197" s="23"/>
    </row>
    <row r="198" spans="2:12" x14ac:dyDescent="0.25">
      <c r="B198" s="270"/>
      <c r="C198" s="177"/>
      <c r="D198" s="177"/>
      <c r="E198" s="347"/>
      <c r="F198" s="304"/>
      <c r="G198" s="10"/>
      <c r="H198" s="304"/>
      <c r="I198" s="10"/>
    </row>
    <row r="200" spans="2:12" x14ac:dyDescent="0.25">
      <c r="B200" s="134" t="s">
        <v>610</v>
      </c>
    </row>
    <row r="202" spans="2:12" ht="27" customHeight="1" x14ac:dyDescent="0.25">
      <c r="B202" s="667" t="s">
        <v>104</v>
      </c>
      <c r="C202" s="668"/>
      <c r="D202" s="669"/>
      <c r="E202" s="793" t="s">
        <v>611</v>
      </c>
      <c r="F202" s="814"/>
      <c r="G202" s="794"/>
      <c r="H202" s="793" t="s">
        <v>582</v>
      </c>
      <c r="I202" s="794"/>
      <c r="J202" s="417"/>
      <c r="K202" s="417"/>
      <c r="L202" s="417"/>
    </row>
    <row r="203" spans="2:12" ht="27.6" customHeight="1" x14ac:dyDescent="0.25">
      <c r="B203" s="878"/>
      <c r="C203" s="879"/>
      <c r="D203" s="880"/>
      <c r="E203" s="632" t="s">
        <v>752</v>
      </c>
      <c r="F203" s="632" t="s">
        <v>586</v>
      </c>
      <c r="G203" s="632" t="s">
        <v>612</v>
      </c>
      <c r="H203" s="632" t="s">
        <v>613</v>
      </c>
      <c r="I203" s="876" t="s">
        <v>434</v>
      </c>
      <c r="J203" s="428"/>
      <c r="K203" s="733"/>
      <c r="L203" s="733"/>
    </row>
    <row r="204" spans="2:12" ht="40.950000000000003" customHeight="1" x14ac:dyDescent="0.25">
      <c r="B204" s="670"/>
      <c r="C204" s="671"/>
      <c r="D204" s="672"/>
      <c r="E204" s="633"/>
      <c r="F204" s="633"/>
      <c r="G204" s="633"/>
      <c r="H204" s="633"/>
      <c r="I204" s="877"/>
      <c r="J204" s="428"/>
      <c r="K204" s="733"/>
      <c r="L204" s="733"/>
    </row>
    <row r="205" spans="2:12" x14ac:dyDescent="0.25">
      <c r="B205" s="338"/>
      <c r="C205" s="339"/>
      <c r="D205" s="339"/>
      <c r="E205" s="338"/>
      <c r="F205" s="8"/>
      <c r="G205" s="234"/>
      <c r="H205" s="8"/>
      <c r="I205" s="8"/>
    </row>
    <row r="206" spans="2:12" x14ac:dyDescent="0.25">
      <c r="B206" s="85" t="s">
        <v>8</v>
      </c>
      <c r="C206" s="86"/>
      <c r="D206" s="86"/>
      <c r="E206" s="204">
        <f>SUM(E208+E212+E216+E224+E228+E232+E239)</f>
        <v>1</v>
      </c>
      <c r="F206" s="204">
        <f t="shared" ref="F206:I206" si="15">SUM(F208+F212+F216+F224+F228+F232+F239)</f>
        <v>1</v>
      </c>
      <c r="G206" s="204">
        <f t="shared" si="15"/>
        <v>2</v>
      </c>
      <c r="H206" s="204">
        <f t="shared" si="15"/>
        <v>11</v>
      </c>
      <c r="I206" s="89">
        <f t="shared" si="15"/>
        <v>8</v>
      </c>
    </row>
    <row r="207" spans="2:12" x14ac:dyDescent="0.25">
      <c r="B207" s="60"/>
      <c r="C207" s="62"/>
      <c r="D207" s="62"/>
      <c r="E207" s="60"/>
      <c r="F207" s="9"/>
      <c r="G207" s="198"/>
      <c r="H207" s="9"/>
      <c r="I207" s="9"/>
    </row>
    <row r="208" spans="2:12" x14ac:dyDescent="0.25">
      <c r="B208" s="284" t="s">
        <v>121</v>
      </c>
      <c r="C208" s="62"/>
      <c r="D208" s="62"/>
      <c r="E208" s="341">
        <f>SUM(E209:E210)</f>
        <v>1</v>
      </c>
      <c r="F208" s="341">
        <f t="shared" ref="F208:I208" si="16">SUM(F209:F210)</f>
        <v>0</v>
      </c>
      <c r="G208" s="341">
        <f t="shared" si="16"/>
        <v>0</v>
      </c>
      <c r="H208" s="341">
        <f t="shared" si="16"/>
        <v>1</v>
      </c>
      <c r="I208" s="324">
        <f t="shared" si="16"/>
        <v>0</v>
      </c>
    </row>
    <row r="209" spans="2:11" x14ac:dyDescent="0.25">
      <c r="B209" s="60" t="s">
        <v>372</v>
      </c>
      <c r="C209" s="62"/>
      <c r="D209" s="62"/>
      <c r="E209" s="34">
        <v>1</v>
      </c>
      <c r="F209" s="24"/>
      <c r="G209" s="42"/>
      <c r="H209" s="24"/>
      <c r="I209" s="24"/>
    </row>
    <row r="210" spans="2:11" x14ac:dyDescent="0.25">
      <c r="B210" s="60" t="s">
        <v>187</v>
      </c>
      <c r="C210" s="62"/>
      <c r="D210" s="62"/>
      <c r="E210" s="36"/>
      <c r="F210" s="23"/>
      <c r="G210" s="427"/>
      <c r="H210" s="23">
        <v>1</v>
      </c>
      <c r="I210" s="23"/>
    </row>
    <row r="211" spans="2:11" x14ac:dyDescent="0.25">
      <c r="B211" s="60"/>
      <c r="C211" s="62"/>
      <c r="D211" s="62"/>
      <c r="E211" s="192"/>
      <c r="F211" s="9"/>
      <c r="G211" s="62"/>
      <c r="H211" s="9"/>
      <c r="I211" s="9"/>
    </row>
    <row r="212" spans="2:11" x14ac:dyDescent="0.25">
      <c r="B212" s="284" t="s">
        <v>592</v>
      </c>
      <c r="C212" s="62"/>
      <c r="D212" s="62"/>
      <c r="E212" s="341">
        <f t="shared" ref="E212:I212" si="17">SUM(E213:E214)</f>
        <v>0</v>
      </c>
      <c r="F212" s="341">
        <f t="shared" si="17"/>
        <v>0</v>
      </c>
      <c r="G212" s="341">
        <f t="shared" si="17"/>
        <v>1</v>
      </c>
      <c r="H212" s="341">
        <f t="shared" si="17"/>
        <v>1</v>
      </c>
      <c r="I212" s="324">
        <f t="shared" si="17"/>
        <v>0</v>
      </c>
    </row>
    <row r="213" spans="2:11" x14ac:dyDescent="0.25">
      <c r="B213" s="60" t="s">
        <v>373</v>
      </c>
      <c r="C213" s="62"/>
      <c r="D213" s="62"/>
      <c r="E213" s="34"/>
      <c r="F213" s="24"/>
      <c r="G213" s="42">
        <v>1</v>
      </c>
      <c r="H213" s="24"/>
      <c r="I213" s="24"/>
    </row>
    <row r="214" spans="2:11" x14ac:dyDescent="0.25">
      <c r="B214" s="60" t="s">
        <v>132</v>
      </c>
      <c r="C214" s="62"/>
      <c r="D214" s="62"/>
      <c r="E214" s="36"/>
      <c r="F214" s="23"/>
      <c r="G214" s="427"/>
      <c r="H214" s="23">
        <v>1</v>
      </c>
      <c r="I214" s="23"/>
      <c r="K214" s="21" t="s">
        <v>7</v>
      </c>
    </row>
    <row r="215" spans="2:11" x14ac:dyDescent="0.25">
      <c r="B215" s="60"/>
      <c r="C215" s="62"/>
      <c r="D215" s="62"/>
      <c r="E215" s="192"/>
      <c r="F215" s="9"/>
      <c r="G215" s="62"/>
      <c r="H215" s="9"/>
      <c r="I215" s="9"/>
    </row>
    <row r="216" spans="2:11" x14ac:dyDescent="0.25">
      <c r="B216" s="284" t="s">
        <v>593</v>
      </c>
      <c r="C216" s="62"/>
      <c r="D216" s="62"/>
      <c r="E216" s="341">
        <f>SUM(E217:E222)</f>
        <v>0</v>
      </c>
      <c r="F216" s="341">
        <f t="shared" ref="F216:I216" si="18">SUM(F217:F222)</f>
        <v>1</v>
      </c>
      <c r="G216" s="341">
        <f t="shared" si="18"/>
        <v>1</v>
      </c>
      <c r="H216" s="341">
        <f t="shared" si="18"/>
        <v>2</v>
      </c>
      <c r="I216" s="324">
        <f t="shared" si="18"/>
        <v>3</v>
      </c>
    </row>
    <row r="217" spans="2:11" x14ac:dyDescent="0.25">
      <c r="B217" s="60" t="s">
        <v>594</v>
      </c>
      <c r="C217" s="62"/>
      <c r="D217" s="62"/>
      <c r="E217" s="34"/>
      <c r="F217" s="24"/>
      <c r="G217" s="426"/>
      <c r="H217" s="24">
        <v>1</v>
      </c>
      <c r="I217" s="24"/>
    </row>
    <row r="218" spans="2:11" x14ac:dyDescent="0.25">
      <c r="B218" s="60" t="s">
        <v>442</v>
      </c>
      <c r="C218" s="62"/>
      <c r="D218" s="62"/>
      <c r="E218" s="194"/>
      <c r="F218" s="11">
        <v>1</v>
      </c>
      <c r="G218" s="199"/>
      <c r="H218" s="11">
        <v>1</v>
      </c>
      <c r="I218" s="11"/>
    </row>
    <row r="219" spans="2:11" x14ac:dyDescent="0.25">
      <c r="B219" s="60" t="s">
        <v>378</v>
      </c>
      <c r="C219" s="62"/>
      <c r="D219" s="62"/>
      <c r="E219" s="194"/>
      <c r="F219" s="11"/>
      <c r="G219" s="199">
        <v>1</v>
      </c>
      <c r="H219" s="11"/>
      <c r="I219" s="11"/>
    </row>
    <row r="220" spans="2:11" x14ac:dyDescent="0.25">
      <c r="B220" s="60" t="s">
        <v>614</v>
      </c>
      <c r="C220" s="62"/>
      <c r="D220" s="62"/>
      <c r="E220" s="194"/>
      <c r="F220" s="11"/>
      <c r="G220" s="199"/>
      <c r="H220" s="11"/>
      <c r="I220" s="11">
        <v>1</v>
      </c>
    </row>
    <row r="221" spans="2:11" x14ac:dyDescent="0.25">
      <c r="B221" s="60" t="s">
        <v>444</v>
      </c>
      <c r="C221" s="62"/>
      <c r="D221" s="62"/>
      <c r="E221" s="194"/>
      <c r="F221" s="11"/>
      <c r="G221" s="199"/>
      <c r="H221" s="11"/>
      <c r="I221" s="11">
        <v>1</v>
      </c>
    </row>
    <row r="222" spans="2:11" x14ac:dyDescent="0.25">
      <c r="B222" s="60" t="s">
        <v>136</v>
      </c>
      <c r="C222" s="62"/>
      <c r="D222" s="62"/>
      <c r="E222" s="36"/>
      <c r="F222" s="23"/>
      <c r="G222" s="43"/>
      <c r="H222" s="23"/>
      <c r="I222" s="23">
        <v>1</v>
      </c>
    </row>
    <row r="223" spans="2:11" x14ac:dyDescent="0.25">
      <c r="B223" s="60"/>
      <c r="C223" s="62"/>
      <c r="D223" s="62"/>
      <c r="E223" s="192"/>
      <c r="F223" s="9"/>
      <c r="G223" s="198"/>
      <c r="H223" s="9"/>
      <c r="I223" s="9"/>
      <c r="K223" s="21" t="s">
        <v>7</v>
      </c>
    </row>
    <row r="224" spans="2:11" x14ac:dyDescent="0.25">
      <c r="B224" s="284" t="s">
        <v>282</v>
      </c>
      <c r="C224" s="62"/>
      <c r="D224" s="62"/>
      <c r="E224" s="341">
        <f t="shared" ref="E224:I224" si="19">SUM(E225:E226)</f>
        <v>0</v>
      </c>
      <c r="F224" s="341">
        <f t="shared" si="19"/>
        <v>0</v>
      </c>
      <c r="G224" s="341">
        <f t="shared" si="19"/>
        <v>0</v>
      </c>
      <c r="H224" s="341">
        <f t="shared" si="19"/>
        <v>1</v>
      </c>
      <c r="I224" s="324">
        <f t="shared" si="19"/>
        <v>1</v>
      </c>
    </row>
    <row r="225" spans="2:9" x14ac:dyDescent="0.25">
      <c r="B225" s="60" t="s">
        <v>138</v>
      </c>
      <c r="C225" s="62"/>
      <c r="D225" s="62"/>
      <c r="E225" s="34"/>
      <c r="F225" s="24"/>
      <c r="G225" s="42"/>
      <c r="H225" s="24"/>
      <c r="I225" s="24">
        <v>1</v>
      </c>
    </row>
    <row r="226" spans="2:9" x14ac:dyDescent="0.25">
      <c r="B226" s="60" t="s">
        <v>192</v>
      </c>
      <c r="C226" s="62"/>
      <c r="D226" s="62"/>
      <c r="E226" s="36"/>
      <c r="F226" s="23"/>
      <c r="G226" s="43"/>
      <c r="H226" s="23">
        <v>1</v>
      </c>
      <c r="I226" s="23"/>
    </row>
    <row r="227" spans="2:9" x14ac:dyDescent="0.25">
      <c r="B227" s="60"/>
      <c r="C227" s="62"/>
      <c r="D227" s="62"/>
      <c r="E227" s="192"/>
      <c r="F227" s="9"/>
      <c r="G227" s="198"/>
      <c r="H227" s="9"/>
      <c r="I227" s="9"/>
    </row>
    <row r="228" spans="2:9" x14ac:dyDescent="0.25">
      <c r="B228" s="284" t="s">
        <v>225</v>
      </c>
      <c r="C228" s="62"/>
      <c r="D228" s="62"/>
      <c r="E228" s="341">
        <f t="shared" ref="E228:I228" si="20">SUM(E229:E230)</f>
        <v>0</v>
      </c>
      <c r="F228" s="341">
        <f t="shared" si="20"/>
        <v>0</v>
      </c>
      <c r="G228" s="341">
        <f t="shared" si="20"/>
        <v>0</v>
      </c>
      <c r="H228" s="341">
        <f t="shared" si="20"/>
        <v>2</v>
      </c>
      <c r="I228" s="324">
        <f t="shared" si="20"/>
        <v>0</v>
      </c>
    </row>
    <row r="229" spans="2:9" x14ac:dyDescent="0.25">
      <c r="B229" s="60" t="s">
        <v>255</v>
      </c>
      <c r="C229" s="62"/>
      <c r="D229" s="62"/>
      <c r="E229" s="34"/>
      <c r="F229" s="24"/>
      <c r="G229" s="42"/>
      <c r="H229" s="24">
        <v>1</v>
      </c>
      <c r="I229" s="24"/>
    </row>
    <row r="230" spans="2:9" x14ac:dyDescent="0.25">
      <c r="B230" s="60" t="s">
        <v>597</v>
      </c>
      <c r="C230" s="62"/>
      <c r="D230" s="62"/>
      <c r="E230" s="36"/>
      <c r="F230" s="23"/>
      <c r="G230" s="43"/>
      <c r="H230" s="23">
        <v>1</v>
      </c>
      <c r="I230" s="23"/>
    </row>
    <row r="231" spans="2:9" x14ac:dyDescent="0.25">
      <c r="B231" s="60"/>
      <c r="C231" s="62"/>
      <c r="D231" s="62"/>
      <c r="E231" s="192"/>
      <c r="F231" s="9"/>
      <c r="G231" s="198"/>
      <c r="H231" s="9"/>
      <c r="I231" s="9"/>
    </row>
    <row r="232" spans="2:9" x14ac:dyDescent="0.25">
      <c r="B232" s="284" t="s">
        <v>577</v>
      </c>
      <c r="C232" s="62"/>
      <c r="D232" s="62"/>
      <c r="E232" s="341">
        <f t="shared" ref="E232:I232" si="21">SUM(E233:E238)</f>
        <v>0</v>
      </c>
      <c r="F232" s="341">
        <f t="shared" si="21"/>
        <v>0</v>
      </c>
      <c r="G232" s="341">
        <f t="shared" si="21"/>
        <v>0</v>
      </c>
      <c r="H232" s="341">
        <f t="shared" si="21"/>
        <v>3</v>
      </c>
      <c r="I232" s="324">
        <f t="shared" si="21"/>
        <v>3</v>
      </c>
    </row>
    <row r="233" spans="2:9" x14ac:dyDescent="0.25">
      <c r="B233" s="60" t="s">
        <v>253</v>
      </c>
      <c r="C233" s="62"/>
      <c r="D233" s="62"/>
      <c r="E233" s="34"/>
      <c r="F233" s="24"/>
      <c r="G233" s="42"/>
      <c r="H233" s="24">
        <v>1</v>
      </c>
      <c r="I233" s="24"/>
    </row>
    <row r="234" spans="2:9" x14ac:dyDescent="0.25">
      <c r="B234" s="60" t="s">
        <v>151</v>
      </c>
      <c r="C234" s="62"/>
      <c r="D234" s="62"/>
      <c r="E234" s="429"/>
      <c r="F234" s="11"/>
      <c r="G234" s="199"/>
      <c r="H234" s="11">
        <v>1</v>
      </c>
      <c r="I234" s="11"/>
    </row>
    <row r="235" spans="2:9" x14ac:dyDescent="0.25">
      <c r="B235" s="60" t="s">
        <v>383</v>
      </c>
      <c r="C235" s="62"/>
      <c r="D235" s="62"/>
      <c r="E235" s="429"/>
      <c r="F235" s="11"/>
      <c r="G235" s="199"/>
      <c r="H235" s="11"/>
      <c r="I235" s="11">
        <v>1</v>
      </c>
    </row>
    <row r="236" spans="2:9" x14ac:dyDescent="0.25">
      <c r="B236" s="60" t="s">
        <v>194</v>
      </c>
      <c r="C236" s="62"/>
      <c r="D236" s="62"/>
      <c r="E236" s="429"/>
      <c r="F236" s="11"/>
      <c r="G236" s="199"/>
      <c r="H236" s="11"/>
      <c r="I236" s="11">
        <v>1</v>
      </c>
    </row>
    <row r="237" spans="2:9" x14ac:dyDescent="0.25">
      <c r="B237" s="60" t="s">
        <v>449</v>
      </c>
      <c r="C237" s="62"/>
      <c r="D237" s="62"/>
      <c r="E237" s="424"/>
      <c r="F237" s="23"/>
      <c r="G237" s="43"/>
      <c r="H237" s="23">
        <v>1</v>
      </c>
      <c r="I237" s="23">
        <v>1</v>
      </c>
    </row>
    <row r="238" spans="2:9" x14ac:dyDescent="0.25">
      <c r="B238" s="60"/>
      <c r="C238" s="62"/>
      <c r="D238" s="62"/>
      <c r="E238" s="60"/>
      <c r="F238" s="9"/>
      <c r="G238" s="198"/>
      <c r="H238" s="9"/>
      <c r="I238" s="9"/>
    </row>
    <row r="239" spans="2:9" x14ac:dyDescent="0.25">
      <c r="B239" s="284" t="s">
        <v>0</v>
      </c>
      <c r="C239" s="62"/>
      <c r="D239" s="62"/>
      <c r="E239" s="341">
        <f t="shared" ref="E239:I239" si="22">SUM(E240:E241)</f>
        <v>0</v>
      </c>
      <c r="F239" s="341">
        <f t="shared" si="22"/>
        <v>0</v>
      </c>
      <c r="G239" s="341">
        <f t="shared" si="22"/>
        <v>0</v>
      </c>
      <c r="H239" s="341">
        <f t="shared" si="22"/>
        <v>1</v>
      </c>
      <c r="I239" s="324">
        <f t="shared" si="22"/>
        <v>1</v>
      </c>
    </row>
    <row r="240" spans="2:9" x14ac:dyDescent="0.25">
      <c r="B240" s="60" t="s">
        <v>615</v>
      </c>
      <c r="C240" s="62"/>
      <c r="D240" s="62"/>
      <c r="E240" s="423"/>
      <c r="F240" s="24"/>
      <c r="G240" s="42"/>
      <c r="H240" s="24">
        <v>1</v>
      </c>
      <c r="I240" s="24"/>
    </row>
    <row r="241" spans="2:9" x14ac:dyDescent="0.25">
      <c r="B241" s="60" t="s">
        <v>113</v>
      </c>
      <c r="C241" s="62"/>
      <c r="D241" s="62"/>
      <c r="E241" s="424"/>
      <c r="F241" s="23"/>
      <c r="G241" s="43"/>
      <c r="H241" s="23"/>
      <c r="I241" s="23">
        <v>1</v>
      </c>
    </row>
    <row r="242" spans="2:9" x14ac:dyDescent="0.25">
      <c r="B242" s="270"/>
      <c r="C242" s="177"/>
      <c r="D242" s="177"/>
      <c r="E242" s="270"/>
      <c r="F242" s="10"/>
      <c r="G242" s="304"/>
      <c r="H242" s="10"/>
      <c r="I242" s="10"/>
    </row>
  </sheetData>
  <mergeCells count="48">
    <mergeCell ref="B2:C2"/>
    <mergeCell ref="B5:N5"/>
    <mergeCell ref="B7:N7"/>
    <mergeCell ref="D11:E11"/>
    <mergeCell ref="F11:G11"/>
    <mergeCell ref="H11:I11"/>
    <mergeCell ref="J11:K11"/>
    <mergeCell ref="L11:M11"/>
    <mergeCell ref="N126:N127"/>
    <mergeCell ref="B125:D127"/>
    <mergeCell ref="E125:J125"/>
    <mergeCell ref="K125:L125"/>
    <mergeCell ref="E126:E127"/>
    <mergeCell ref="F126:F127"/>
    <mergeCell ref="G126:G127"/>
    <mergeCell ref="H126:H127"/>
    <mergeCell ref="I126:I127"/>
    <mergeCell ref="J126:J127"/>
    <mergeCell ref="K126:K127"/>
    <mergeCell ref="L126:L127"/>
    <mergeCell ref="K101:L102"/>
    <mergeCell ref="K203:L204"/>
    <mergeCell ref="B172:D174"/>
    <mergeCell ref="E172:I172"/>
    <mergeCell ref="E173:E174"/>
    <mergeCell ref="F173:F174"/>
    <mergeCell ref="G173:G174"/>
    <mergeCell ref="H173:H174"/>
    <mergeCell ref="B202:D204"/>
    <mergeCell ref="E202:G202"/>
    <mergeCell ref="H202:I202"/>
    <mergeCell ref="E203:E204"/>
    <mergeCell ref="F203:F204"/>
    <mergeCell ref="G203:G204"/>
    <mergeCell ref="H203:H204"/>
    <mergeCell ref="K173:L174"/>
    <mergeCell ref="I203:I204"/>
    <mergeCell ref="I173:I174"/>
    <mergeCell ref="B11:C11"/>
    <mergeCell ref="B12:C12"/>
    <mergeCell ref="J101:J102"/>
    <mergeCell ref="B100:D102"/>
    <mergeCell ref="E100:J100"/>
    <mergeCell ref="E101:E102"/>
    <mergeCell ref="F101:F102"/>
    <mergeCell ref="G101:G102"/>
    <mergeCell ref="H101:H102"/>
    <mergeCell ref="I101:I102"/>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vt:i4>
      </vt:variant>
    </vt:vector>
  </HeadingPairs>
  <TitlesOfParts>
    <vt:vector size="14" baseType="lpstr">
      <vt:lpstr>1B Scalability</vt:lpstr>
      <vt:lpstr>2B Complexity</vt:lpstr>
      <vt:lpstr>3B Understanding SOIC</vt:lpstr>
      <vt:lpstr>4B CRTA</vt:lpstr>
      <vt:lpstr>5B Seperate assess IR CR</vt:lpstr>
      <vt:lpstr>6B.1 Relevant assertions</vt:lpstr>
      <vt:lpstr>6B.2 SCOTABD</vt:lpstr>
      <vt:lpstr>7B SR</vt:lpstr>
      <vt:lpstr>8B.1 Standback</vt:lpstr>
      <vt:lpstr>8B.2 Q&amp;Q</vt:lpstr>
      <vt:lpstr>9B Spectrum</vt:lpstr>
      <vt:lpstr>10B sufficient appropriate</vt:lpstr>
      <vt:lpstr>'10B sufficient appropriate'!_ftn1</vt:lpstr>
      <vt:lpstr>'10B sufficient appropriate'!_ftnref1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Author</dc:creator>
  <cp:lastModifiedBy>Phil Minnaar</cp:lastModifiedBy>
  <cp:lastPrinted>2019-02-18T14:44:41Z</cp:lastPrinted>
  <dcterms:created xsi:type="dcterms:W3CDTF">2018-11-29T15:25:24Z</dcterms:created>
  <dcterms:modified xsi:type="dcterms:W3CDTF">2019-02-24T16:49:08Z</dcterms:modified>
</cp:coreProperties>
</file>